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5480" windowHeight="91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58" i="1" l="1"/>
  <c r="N18" i="1" l="1"/>
  <c r="M18" i="1"/>
  <c r="J13" i="1"/>
  <c r="K17" i="1"/>
  <c r="J17" i="1"/>
  <c r="D13" i="1" l="1"/>
  <c r="D9" i="1" s="1"/>
  <c r="N19" i="1"/>
  <c r="M19" i="1"/>
  <c r="G17" i="1"/>
  <c r="G9" i="1" s="1"/>
  <c r="F17" i="1"/>
  <c r="F9" i="1" s="1"/>
  <c r="K49" i="1"/>
  <c r="J49" i="1"/>
  <c r="I49" i="1"/>
  <c r="H49" i="1"/>
  <c r="G49" i="1"/>
  <c r="F49" i="1"/>
  <c r="E49" i="1"/>
  <c r="D49" i="1"/>
  <c r="N62" i="1"/>
  <c r="M62" i="1"/>
  <c r="N67" i="1"/>
  <c r="M67" i="1"/>
  <c r="N71" i="1"/>
  <c r="M71" i="1"/>
  <c r="N37" i="1"/>
  <c r="M37" i="1"/>
  <c r="N36" i="1"/>
  <c r="M36" i="1"/>
  <c r="N35" i="1"/>
  <c r="N34" i="1" s="1"/>
  <c r="M35" i="1"/>
  <c r="N32" i="1"/>
  <c r="M32" i="1"/>
  <c r="K31" i="1"/>
  <c r="J31" i="1"/>
  <c r="I31" i="1"/>
  <c r="H31" i="1"/>
  <c r="G31" i="1"/>
  <c r="F31" i="1"/>
  <c r="E31" i="1"/>
  <c r="D31" i="1"/>
  <c r="K66" i="1"/>
  <c r="J66" i="1"/>
  <c r="I66" i="1"/>
  <c r="H66" i="1"/>
  <c r="G66" i="1"/>
  <c r="F66" i="1"/>
  <c r="E66" i="1"/>
  <c r="N66" i="1" s="1"/>
  <c r="D66" i="1"/>
  <c r="K72" i="1"/>
  <c r="J72" i="1"/>
  <c r="I72" i="1"/>
  <c r="H72" i="1"/>
  <c r="G72" i="1"/>
  <c r="F72" i="1"/>
  <c r="E72" i="1"/>
  <c r="K70" i="1"/>
  <c r="J70" i="1"/>
  <c r="I70" i="1"/>
  <c r="H70" i="1"/>
  <c r="G70" i="1"/>
  <c r="F70" i="1"/>
  <c r="M70" i="1" s="1"/>
  <c r="E70" i="1"/>
  <c r="D72" i="1"/>
  <c r="M72" i="1" s="1"/>
  <c r="D70" i="1"/>
  <c r="L27" i="1"/>
  <c r="N33" i="1"/>
  <c r="M33" i="1"/>
  <c r="M31" i="1" s="1"/>
  <c r="M66" i="1"/>
  <c r="K34" i="1"/>
  <c r="J34" i="1"/>
  <c r="I34" i="1"/>
  <c r="H34" i="1"/>
  <c r="G34" i="1"/>
  <c r="F34" i="1"/>
  <c r="E34" i="1"/>
  <c r="D34" i="1"/>
  <c r="I6" i="1"/>
  <c r="N85" i="1"/>
  <c r="N80" i="1"/>
  <c r="M80" i="1"/>
  <c r="N79" i="1"/>
  <c r="M79" i="1"/>
  <c r="N78" i="1"/>
  <c r="M78" i="1"/>
  <c r="N77" i="1"/>
  <c r="M77" i="1"/>
  <c r="N76" i="1"/>
  <c r="M76" i="1"/>
  <c r="N75" i="1"/>
  <c r="M75" i="1"/>
  <c r="M74" i="1" s="1"/>
  <c r="N72" i="1"/>
  <c r="N70" i="1"/>
  <c r="N69" i="1"/>
  <c r="N68" i="1" s="1"/>
  <c r="M69" i="1"/>
  <c r="N65" i="1"/>
  <c r="M65" i="1"/>
  <c r="N64" i="1"/>
  <c r="M64" i="1"/>
  <c r="N63" i="1"/>
  <c r="M63" i="1"/>
  <c r="N61" i="1"/>
  <c r="M61" i="1"/>
  <c r="N60" i="1"/>
  <c r="M60" i="1"/>
  <c r="N59" i="1"/>
  <c r="M59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8" i="1"/>
  <c r="M48" i="1"/>
  <c r="N47" i="1"/>
  <c r="M47" i="1"/>
  <c r="N46" i="1"/>
  <c r="M46" i="1"/>
  <c r="N45" i="1"/>
  <c r="M45" i="1"/>
  <c r="N44" i="1"/>
  <c r="M44" i="1"/>
  <c r="M40" i="1" s="1"/>
  <c r="N43" i="1"/>
  <c r="M43" i="1"/>
  <c r="N42" i="1"/>
  <c r="M42" i="1"/>
  <c r="N41" i="1"/>
  <c r="M41" i="1"/>
  <c r="N39" i="1"/>
  <c r="M39" i="1"/>
  <c r="N30" i="1"/>
  <c r="N29" i="1"/>
  <c r="M30" i="1"/>
  <c r="M29" i="1"/>
  <c r="E8" i="1"/>
  <c r="N8" i="1" s="1"/>
  <c r="N6" i="1" s="1"/>
  <c r="N7" i="1"/>
  <c r="N25" i="1"/>
  <c r="M25" i="1"/>
  <c r="N23" i="1"/>
  <c r="N22" i="1" s="1"/>
  <c r="M23" i="1"/>
  <c r="N21" i="1"/>
  <c r="M21" i="1"/>
  <c r="N17" i="1"/>
  <c r="N16" i="1"/>
  <c r="M16" i="1"/>
  <c r="N15" i="1"/>
  <c r="M15" i="1"/>
  <c r="N14" i="1"/>
  <c r="N13" i="1" s="1"/>
  <c r="M14" i="1"/>
  <c r="M13" i="1" s="1"/>
  <c r="N12" i="1"/>
  <c r="M12" i="1"/>
  <c r="N11" i="1"/>
  <c r="N10" i="1" s="1"/>
  <c r="M11" i="1"/>
  <c r="M10" i="1" s="1"/>
  <c r="N74" i="1"/>
  <c r="K74" i="1"/>
  <c r="J74" i="1"/>
  <c r="I74" i="1"/>
  <c r="H74" i="1"/>
  <c r="G74" i="1"/>
  <c r="F74" i="1"/>
  <c r="E74" i="1"/>
  <c r="D74" i="1"/>
  <c r="M68" i="1"/>
  <c r="K68" i="1"/>
  <c r="J68" i="1"/>
  <c r="I68" i="1"/>
  <c r="H68" i="1"/>
  <c r="G68" i="1"/>
  <c r="F68" i="1"/>
  <c r="E68" i="1"/>
  <c r="D68" i="1"/>
  <c r="K40" i="1"/>
  <c r="J40" i="1"/>
  <c r="I40" i="1"/>
  <c r="H40" i="1"/>
  <c r="G40" i="1"/>
  <c r="F40" i="1"/>
  <c r="E40" i="1"/>
  <c r="D40" i="1"/>
  <c r="K38" i="1"/>
  <c r="J38" i="1"/>
  <c r="I38" i="1"/>
  <c r="H38" i="1"/>
  <c r="G38" i="1"/>
  <c r="F38" i="1"/>
  <c r="E38" i="1"/>
  <c r="D38" i="1"/>
  <c r="K28" i="1"/>
  <c r="J28" i="1"/>
  <c r="J27" i="1" s="1"/>
  <c r="I28" i="1"/>
  <c r="H28" i="1"/>
  <c r="H27" i="1" s="1"/>
  <c r="G28" i="1"/>
  <c r="F28" i="1"/>
  <c r="E28" i="1"/>
  <c r="D28" i="1"/>
  <c r="M20" i="1"/>
  <c r="M22" i="1"/>
  <c r="M24" i="1"/>
  <c r="L9" i="1"/>
  <c r="E13" i="1"/>
  <c r="E9" i="1" s="1"/>
  <c r="N24" i="1"/>
  <c r="K24" i="1"/>
  <c r="J24" i="1"/>
  <c r="K22" i="1"/>
  <c r="J22" i="1"/>
  <c r="N20" i="1"/>
  <c r="I20" i="1"/>
  <c r="I9" i="1" s="1"/>
  <c r="H20" i="1"/>
  <c r="H9" i="1" s="1"/>
  <c r="K13" i="1"/>
  <c r="K10" i="1"/>
  <c r="J10" i="1"/>
  <c r="F27" i="1" l="1"/>
  <c r="F82" i="1" s="1"/>
  <c r="N40" i="1"/>
  <c r="E27" i="1"/>
  <c r="G27" i="1"/>
  <c r="G82" i="1" s="1"/>
  <c r="I27" i="1"/>
  <c r="K27" i="1"/>
  <c r="N31" i="1"/>
  <c r="M34" i="1"/>
  <c r="D27" i="1"/>
  <c r="M27" i="1" s="1"/>
  <c r="M17" i="1"/>
  <c r="I82" i="1"/>
  <c r="H82" i="1"/>
  <c r="L83" i="1"/>
  <c r="M28" i="1"/>
  <c r="L82" i="1"/>
  <c r="N28" i="1"/>
  <c r="N27" i="1" l="1"/>
  <c r="E83" i="1"/>
  <c r="N83" i="1" s="1"/>
  <c r="I83" i="1"/>
  <c r="D82" i="1"/>
  <c r="N9" i="1"/>
  <c r="M9" i="1"/>
  <c r="N81" i="1"/>
  <c r="N26" i="1"/>
  <c r="K6" i="1"/>
  <c r="G6" i="1"/>
  <c r="G83" i="1" s="1"/>
  <c r="G84" i="1" s="1"/>
  <c r="E6" i="1"/>
  <c r="J84" i="1"/>
  <c r="F84" i="1"/>
  <c r="D84" i="1"/>
  <c r="N49" i="1"/>
  <c r="M49" i="1"/>
  <c r="N38" i="1"/>
  <c r="M38" i="1"/>
  <c r="E84" i="1" l="1"/>
  <c r="N84" i="1" s="1"/>
</calcChain>
</file>

<file path=xl/sharedStrings.xml><?xml version="1.0" encoding="utf-8"?>
<sst xmlns="http://schemas.openxmlformats.org/spreadsheetml/2006/main" count="304" uniqueCount="84">
  <si>
    <t>КОСГУ</t>
  </si>
  <si>
    <t>ИТОГО</t>
  </si>
  <si>
    <t>план</t>
  </si>
  <si>
    <t>исполнено</t>
  </si>
  <si>
    <t>Остаток денежных средств на начало года</t>
  </si>
  <si>
    <t>х</t>
  </si>
  <si>
    <t>в том числе на лицевом счете</t>
  </si>
  <si>
    <t>в кассе</t>
  </si>
  <si>
    <t>Доходы всего:</t>
  </si>
  <si>
    <t>Расходы всего:</t>
  </si>
  <si>
    <t>прочие работы, услуги</t>
  </si>
  <si>
    <t>Результат исполнения</t>
  </si>
  <si>
    <t>Остаток денежных средств на отчетную дату:</t>
  </si>
  <si>
    <t>касса</t>
  </si>
  <si>
    <t>наименование организации (МО)</t>
  </si>
  <si>
    <t>Прочие доходы</t>
  </si>
  <si>
    <t>поступление во временное распоряжение</t>
  </si>
  <si>
    <t>выбытие по средствам во временное распоряжение</t>
  </si>
  <si>
    <t>ВР</t>
  </si>
  <si>
    <t xml:space="preserve">Наименование  </t>
  </si>
  <si>
    <t>Доходы от собственности</t>
  </si>
  <si>
    <t>Доходы от операционной аренды</t>
  </si>
  <si>
    <t>Доходы от финансовой аренды</t>
  </si>
  <si>
    <t>Доходы от оказания платных услуг (работ), компенсаций затрат</t>
  </si>
  <si>
    <t>Доходы от оказания платных услуг (работ)</t>
  </si>
  <si>
    <t>Доходы от компенсации затрат</t>
  </si>
  <si>
    <t>Доходы по условным арендным платежам</t>
  </si>
  <si>
    <t>Доходы от выбытия активов</t>
  </si>
  <si>
    <t>Доходы от операций с активами</t>
  </si>
  <si>
    <t>Безвозмездные денежные поступления текущего характера</t>
  </si>
  <si>
    <t>Поступления текущего характера бюджетным и автономным учреждениям от сектора государственного управления (субсидия на иные цели)</t>
  </si>
  <si>
    <t>Безвозмездные денежные поступления капитального характера</t>
  </si>
  <si>
    <t>Поступления капитального характера бюджетным и автономным учреждениям от сектора государственного управления (субсидия на кап.вложения)</t>
  </si>
  <si>
    <t>Иные доходы</t>
  </si>
  <si>
    <t>Субсидия на выполнение муниц. задания (КОСГУ 131)   ВФО-4</t>
  </si>
  <si>
    <t>Субсидия на иные цели (КОСГУ 152)   ВФО-5</t>
  </si>
  <si>
    <t>Субсидия на капитальные вложения (КОСГУ 162)        ВФО-6</t>
  </si>
  <si>
    <t>Фонд оплаты труда</t>
  </si>
  <si>
    <t>Социальные пособия и компенсации персоналу в денежной форме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</si>
  <si>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</si>
  <si>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начисления на выплаты по оплате труда</t>
  </si>
  <si>
    <t>Закупка товаров, работ, услуг в целях капитального ремонта государственного (муниципального) имущества</t>
  </si>
  <si>
    <t>Транспортные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</si>
  <si>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</si>
  <si>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</si>
  <si>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Услуги, работы для целей капитальных вложений</t>
  </si>
  <si>
    <t>Увеличение стоимости основных средств</t>
  </si>
  <si>
    <t>Увеличение стоимости строительных материалов</t>
  </si>
  <si>
    <t>Увеличение стоимости прочих оборотных запасов (материалов)</t>
  </si>
  <si>
    <t>Прочая закупка товаров, работ и услуг</t>
  </si>
  <si>
    <t>Услуги связи</t>
  </si>
  <si>
    <t>Коммунальные услуги</t>
  </si>
  <si>
    <t>Работы услуги по содержанию имущества</t>
  </si>
  <si>
    <t>Прочие работы, услуги</t>
  </si>
  <si>
    <t>Расходы по приобретению основных средств</t>
  </si>
  <si>
    <t>Увеличение стоимости нематериальных активов</t>
  </si>
  <si>
    <t>Увеличение стоимости горюче-смазочных материалов</t>
  </si>
  <si>
    <t>Увеличение стоимости мягкого инвентаря</t>
  </si>
  <si>
    <t>Увеличение стоимости прочих материальных запасов однократного применения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</si>
  <si>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</si>
  <si>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Увеличение стоимости акций и иных финансовых инструментов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</si>
  <si>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</si>
  <si>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</si>
  <si>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</si>
  <si>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</si>
  <si>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</si>
  <si>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</si>
  <si>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 xml:space="preserve"> Другие экономические санкции</t>
  </si>
  <si>
    <t>Иные выплаты текущего характера физическим лицам</t>
  </si>
  <si>
    <t>Иные выплаты текущего характера организациям</t>
  </si>
  <si>
    <t>заработная плата</t>
  </si>
  <si>
    <t>Страхование</t>
  </si>
  <si>
    <t>Арендная плата за пользование земельными участками и другими обособленными природными объектами</t>
  </si>
  <si>
    <t xml:space="preserve">Руководитель </t>
  </si>
  <si>
    <t>Главный бухгалтер</t>
  </si>
  <si>
    <t>Исполнитель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</si>
  <si>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</si>
  <si>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Стипендии</t>
  </si>
  <si>
    <t>Иные выплаты персоналу учреждений, за исключением фонда оплаты труда</t>
  </si>
  <si>
    <t>средства во временном распоряжении ВФО -3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</si>
  <si>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 (гранты, пожертвования)</t>
  </si>
  <si>
    <t>Приносящая доход деятельность (КОСГУ 121,122,134,135,155,172,189)     ВФО-2</t>
  </si>
  <si>
    <t>увеличение стоимости продуктов питания</t>
  </si>
  <si>
    <t xml:space="preserve">    Сведения об исполнении  плана  финансово-хозяйственной деятельности  на 1 _января_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</si>
</sst>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b/>
      <sz val="16"/>
      <name val="Arial Cyr"/>
      <charset val="204"/>
    </font>
    <font>
      <b/>
      <u val="singleAccounting"/>
      <sz val="14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164" fontId="0" fillId="0" borderId="0" xfId="2" applyFont="1" applyProtection="1"/>
    <xf numFmtId="0" fontId="2" fillId="0" borderId="0" xfId="0" applyFont="1" applyProtection="1"/>
    <xf numFmtId="164" fontId="4" fillId="0" borderId="0" xfId="2" applyFont="1" applyProtection="1"/>
    <xf numFmtId="0" fontId="4" fillId="0" borderId="0" xfId="0" applyFont="1" applyProtection="1"/>
    <xf numFmtId="164" fontId="0" fillId="0" borderId="0" xfId="2" applyFont="1" applyAlignment="1" applyProtection="1">
      <alignment horizontal="center"/>
    </xf>
    <xf numFmtId="0" fontId="4" fillId="0" borderId="0" xfId="0" applyFont="1" applyFill="1" applyProtection="1"/>
    <xf numFmtId="0" fontId="0" fillId="0" borderId="0" xfId="0" applyFont="1" applyFill="1" applyAlignment="1" applyProtection="1"/>
    <xf numFmtId="164" fontId="0" fillId="0" borderId="0" xfId="2" applyFont="1" applyFill="1" applyProtection="1"/>
    <xf numFmtId="0" fontId="0" fillId="0" borderId="0" xfId="0" applyFont="1" applyFill="1" applyProtection="1"/>
    <xf numFmtId="0" fontId="0" fillId="0" borderId="0" xfId="0" applyFont="1" applyProtection="1"/>
    <xf numFmtId="0" fontId="0" fillId="0" borderId="0" xfId="0" applyFont="1" applyAlignment="1"/>
    <xf numFmtId="0" fontId="8" fillId="0" borderId="1" xfId="0" applyFont="1" applyBorder="1" applyAlignment="1" applyProtection="1">
      <alignment vertical="top"/>
    </xf>
    <xf numFmtId="0" fontId="8" fillId="0" borderId="1" xfId="0" applyFont="1" applyBorder="1" applyAlignment="1" applyProtection="1">
      <alignment horizontal="center" vertical="top"/>
    </xf>
    <xf numFmtId="0" fontId="8" fillId="0" borderId="1" xfId="0" applyFont="1" applyBorder="1" applyProtection="1"/>
    <xf numFmtId="0" fontId="8" fillId="0" borderId="1" xfId="0" applyFont="1" applyBorder="1" applyAlignment="1" applyProtection="1">
      <alignment horizontal="center"/>
    </xf>
    <xf numFmtId="164" fontId="8" fillId="0" borderId="1" xfId="2" applyFont="1" applyBorder="1" applyAlignment="1" applyProtection="1">
      <alignment horizontal="center"/>
    </xf>
    <xf numFmtId="0" fontId="9" fillId="0" borderId="1" xfId="0" applyFont="1" applyBorder="1" applyAlignment="1" applyProtection="1">
      <alignment vertical="top"/>
    </xf>
    <xf numFmtId="0" fontId="8" fillId="0" borderId="1" xfId="0" applyFont="1" applyBorder="1" applyAlignment="1" applyProtection="1">
      <alignment vertical="top" wrapText="1"/>
    </xf>
    <xf numFmtId="164" fontId="8" fillId="0" borderId="1" xfId="2" applyFont="1" applyBorder="1" applyAlignment="1" applyProtection="1">
      <alignment vertical="top"/>
    </xf>
    <xf numFmtId="164" fontId="8" fillId="0" borderId="1" xfId="2" applyFont="1" applyBorder="1" applyAlignment="1" applyProtection="1">
      <alignment horizontal="center" vertical="top"/>
    </xf>
    <xf numFmtId="0" fontId="8" fillId="4" borderId="1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9" fillId="4" borderId="1" xfId="0" applyFont="1" applyFill="1" applyBorder="1" applyAlignment="1" applyProtection="1">
      <alignment vertical="top" wrapText="1"/>
    </xf>
    <xf numFmtId="0" fontId="9" fillId="4" borderId="1" xfId="0" applyFont="1" applyFill="1" applyBorder="1" applyAlignment="1" applyProtection="1">
      <alignment vertical="top"/>
    </xf>
    <xf numFmtId="0" fontId="8" fillId="2" borderId="1" xfId="0" applyFont="1" applyFill="1" applyBorder="1" applyAlignment="1" applyProtection="1">
      <alignment vertical="top" wrapText="1"/>
    </xf>
    <xf numFmtId="0" fontId="9" fillId="4" borderId="1" xfId="0" applyFont="1" applyFill="1" applyBorder="1" applyAlignment="1" applyProtection="1">
      <alignment horizontal="center" vertical="top"/>
    </xf>
    <xf numFmtId="164" fontId="9" fillId="4" borderId="1" xfId="2" applyFont="1" applyFill="1" applyBorder="1" applyAlignment="1" applyProtection="1">
      <alignment horizontal="center" vertical="top"/>
    </xf>
    <xf numFmtId="164" fontId="9" fillId="4" borderId="1" xfId="2" applyFont="1" applyFill="1" applyBorder="1" applyAlignment="1" applyProtection="1">
      <alignment horizontal="right" vertical="top"/>
    </xf>
    <xf numFmtId="164" fontId="9" fillId="4" borderId="1" xfId="2" applyFont="1" applyFill="1" applyBorder="1" applyAlignment="1" applyProtection="1">
      <alignment vertical="top"/>
    </xf>
    <xf numFmtId="165" fontId="9" fillId="4" borderId="1" xfId="2" applyNumberFormat="1" applyFont="1" applyFill="1" applyBorder="1" applyAlignment="1" applyProtection="1">
      <alignment vertical="top"/>
    </xf>
    <xf numFmtId="164" fontId="9" fillId="0" borderId="1" xfId="2" applyFont="1" applyBorder="1" applyAlignment="1" applyProtection="1">
      <alignment vertical="top"/>
    </xf>
    <xf numFmtId="164" fontId="8" fillId="4" borderId="1" xfId="2" applyFont="1" applyFill="1" applyBorder="1" applyAlignment="1" applyProtection="1">
      <alignment horizontal="center" vertical="top"/>
    </xf>
    <xf numFmtId="0" fontId="9" fillId="2" borderId="1" xfId="0" applyFont="1" applyFill="1" applyBorder="1" applyAlignment="1" applyProtection="1">
      <alignment vertical="top"/>
    </xf>
    <xf numFmtId="164" fontId="8" fillId="2" borderId="1" xfId="2" applyFont="1" applyFill="1" applyBorder="1" applyAlignment="1" applyProtection="1">
      <alignment horizontal="center" vertical="top"/>
    </xf>
    <xf numFmtId="0" fontId="9" fillId="0" borderId="1" xfId="0" applyFont="1" applyBorder="1" applyAlignment="1" applyProtection="1">
      <alignment horizontal="center" vertical="top"/>
    </xf>
    <xf numFmtId="164" fontId="8" fillId="3" borderId="1" xfId="2" applyFont="1" applyFill="1" applyBorder="1" applyAlignment="1" applyProtection="1">
      <alignment vertical="top"/>
    </xf>
    <xf numFmtId="164" fontId="8" fillId="4" borderId="1" xfId="2" applyFont="1" applyFill="1" applyBorder="1" applyAlignment="1" applyProtection="1">
      <alignment vertical="top"/>
    </xf>
    <xf numFmtId="0" fontId="8" fillId="2" borderId="1" xfId="0" applyFont="1" applyFill="1" applyBorder="1" applyAlignment="1" applyProtection="1">
      <alignment horizontal="center" vertical="top"/>
    </xf>
    <xf numFmtId="0" fontId="8" fillId="4" borderId="1" xfId="0" applyFont="1" applyFill="1" applyBorder="1" applyAlignment="1" applyProtection="1">
      <alignment horizontal="center" vertical="top"/>
    </xf>
    <xf numFmtId="164" fontId="9" fillId="0" borderId="1" xfId="2" applyFont="1" applyBorder="1" applyAlignment="1" applyProtection="1">
      <alignment horizontal="center" vertical="top"/>
    </xf>
    <xf numFmtId="164" fontId="9" fillId="0" borderId="1" xfId="2" applyFont="1" applyFill="1" applyBorder="1" applyAlignment="1" applyProtection="1">
      <alignment vertical="top"/>
    </xf>
    <xf numFmtId="0" fontId="4" fillId="0" borderId="0" xfId="0" applyFont="1" applyFill="1" applyAlignment="1" applyProtection="1">
      <alignment vertical="center"/>
    </xf>
    <xf numFmtId="164" fontId="8" fillId="0" borderId="1" xfId="2" applyFont="1" applyBorder="1" applyAlignment="1" applyProtection="1">
      <alignment vertical="top"/>
    </xf>
    <xf numFmtId="164" fontId="8" fillId="0" borderId="1" xfId="2" applyFont="1" applyBorder="1" applyAlignment="1" applyProtection="1">
      <alignment vertical="top"/>
    </xf>
    <xf numFmtId="0" fontId="9" fillId="4" borderId="0" xfId="0" applyFont="1" applyFill="1" applyAlignment="1">
      <alignment vertical="top" wrapText="1"/>
    </xf>
    <xf numFmtId="0" fontId="9" fillId="3" borderId="4" xfId="0" applyFont="1" applyFill="1" applyBorder="1" applyAlignment="1">
      <alignment vertical="top" wrapText="1"/>
    </xf>
    <xf numFmtId="0" fontId="8" fillId="3" borderId="1" xfId="0" applyFont="1" applyFill="1" applyBorder="1" applyAlignment="1" applyProtection="1">
      <alignment vertical="top" wrapText="1"/>
    </xf>
    <xf numFmtId="164" fontId="8" fillId="0" borderId="1" xfId="2" applyFont="1" applyBorder="1" applyAlignment="1" applyProtection="1">
      <alignment horizontal="justify" vertical="top" wrapText="1"/>
    </xf>
    <xf numFmtId="0" fontId="10" fillId="0" borderId="0" xfId="0" applyFont="1" applyFill="1" applyProtection="1"/>
    <xf numFmtId="0" fontId="10" fillId="0" borderId="0" xfId="0" applyFont="1" applyProtection="1"/>
    <xf numFmtId="164" fontId="8" fillId="0" borderId="1" xfId="2" applyFont="1" applyBorder="1" applyAlignment="1" applyProtection="1">
      <alignment vertical="top"/>
    </xf>
    <xf numFmtId="0" fontId="8" fillId="3" borderId="1" xfId="0" applyFont="1" applyFill="1" applyBorder="1" applyAlignment="1" applyProtection="1">
      <alignment horizontal="center" vertical="top"/>
    </xf>
    <xf numFmtId="164" fontId="8" fillId="3" borderId="1" xfId="2" applyFont="1" applyFill="1" applyBorder="1" applyAlignment="1" applyProtection="1">
      <alignment horizontal="center" vertical="top"/>
    </xf>
    <xf numFmtId="164" fontId="0" fillId="0" borderId="0" xfId="2" applyFont="1" applyFill="1" applyAlignment="1" applyProtection="1"/>
    <xf numFmtId="0" fontId="0" fillId="0" borderId="0" xfId="0" applyFont="1" applyAlignment="1"/>
    <xf numFmtId="164" fontId="0" fillId="0" borderId="0" xfId="2" applyFont="1" applyAlignment="1" applyProtection="1"/>
    <xf numFmtId="164" fontId="8" fillId="0" borderId="1" xfId="2" applyFont="1" applyBorder="1" applyAlignment="1" applyProtection="1">
      <alignment horizontal="center" vertical="top" wrapText="1"/>
    </xf>
    <xf numFmtId="0" fontId="9" fillId="0" borderId="3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9" fillId="0" borderId="3" xfId="0" applyFont="1" applyBorder="1" applyAlignment="1" applyProtection="1">
      <alignment vertical="top" wrapText="1"/>
    </xf>
    <xf numFmtId="0" fontId="8" fillId="0" borderId="5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3" xfId="0" applyFont="1" applyBorder="1" applyAlignment="1" applyProtection="1">
      <alignment vertical="top"/>
    </xf>
    <xf numFmtId="0" fontId="8" fillId="0" borderId="4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8" fillId="0" borderId="4" xfId="0" applyFont="1" applyBorder="1" applyAlignment="1">
      <alignment vertical="top" wrapText="1"/>
    </xf>
    <xf numFmtId="0" fontId="9" fillId="3" borderId="3" xfId="0" applyFont="1" applyFill="1" applyBorder="1" applyAlignment="1" applyProtection="1">
      <alignment vertical="top" wrapText="1"/>
    </xf>
    <xf numFmtId="0" fontId="0" fillId="0" borderId="5" xfId="0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0" borderId="0" xfId="0" applyFont="1" applyAlignment="1" applyProtection="1">
      <alignment horizontal="center" vertical="center"/>
    </xf>
    <xf numFmtId="164" fontId="7" fillId="0" borderId="2" xfId="2" applyFont="1" applyBorder="1" applyAlignment="1" applyProtection="1">
      <alignment horizontal="center"/>
    </xf>
    <xf numFmtId="0" fontId="0" fillId="0" borderId="2" xfId="0" applyFont="1" applyBorder="1" applyAlignment="1" applyProtection="1">
      <alignment horizontal="center" vertical="top"/>
    </xf>
    <xf numFmtId="164" fontId="8" fillId="0" borderId="1" xfId="2" applyFont="1" applyBorder="1" applyAlignment="1" applyProtection="1">
      <alignment vertical="top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topLeftCell="A46" zoomScale="80" zoomScaleNormal="80" workbookViewId="0">
      <selection activeCell="D57" sqref="D57"/>
    </sheetView>
  </sheetViews>
  <sheetFormatPr defaultRowHeight="12.75" outlineLevelRow="1" x14ac:dyDescent="0.2"/>
  <cols>
    <col min="1" max="1" width="60.7109375" style="10" customWidth="1"/>
    <col min="2" max="2" width="6.7109375" style="10" customWidth="1"/>
    <col min="3" max="3" width="7.42578125" style="10" customWidth="1"/>
    <col min="4" max="4" width="16.42578125" style="1" customWidth="1"/>
    <col min="5" max="5" width="16.28515625" style="1" customWidth="1"/>
    <col min="6" max="6" width="16" style="1" customWidth="1"/>
    <col min="7" max="7" width="16.28515625" style="1" customWidth="1"/>
    <col min="8" max="8" width="12.7109375" style="1" customWidth="1"/>
    <col min="9" max="9" width="10.5703125" style="1" customWidth="1"/>
    <col min="10" max="10" width="17" style="1" customWidth="1"/>
    <col min="11" max="11" width="15.5703125" style="1" customWidth="1"/>
    <col min="12" max="13" width="16.28515625" style="1" customWidth="1"/>
    <col min="14" max="14" width="16.5703125" style="1" customWidth="1"/>
    <col min="15" max="16384" width="9.140625" style="10"/>
  </cols>
  <sheetData>
    <row r="1" spans="1:14" ht="20.25" x14ac:dyDescent="0.2">
      <c r="A1" s="73" t="s">
        <v>83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8" customHeight="1" x14ac:dyDescent="0.55000000000000004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22.5" customHeight="1" x14ac:dyDescent="0.2">
      <c r="A3" s="75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60.75" customHeight="1" x14ac:dyDescent="0.2">
      <c r="A4" s="12" t="s">
        <v>19</v>
      </c>
      <c r="B4" s="12" t="s">
        <v>18</v>
      </c>
      <c r="C4" s="13" t="s">
        <v>0</v>
      </c>
      <c r="D4" s="57" t="s">
        <v>34</v>
      </c>
      <c r="E4" s="76"/>
      <c r="F4" s="57" t="s">
        <v>35</v>
      </c>
      <c r="G4" s="76"/>
      <c r="H4" s="57" t="s">
        <v>36</v>
      </c>
      <c r="I4" s="76"/>
      <c r="J4" s="57" t="s">
        <v>81</v>
      </c>
      <c r="K4" s="76"/>
      <c r="L4" s="48" t="s">
        <v>79</v>
      </c>
      <c r="M4" s="57" t="s">
        <v>1</v>
      </c>
      <c r="N4" s="57"/>
    </row>
    <row r="5" spans="1:14" x14ac:dyDescent="0.2">
      <c r="A5" s="14"/>
      <c r="B5" s="14"/>
      <c r="C5" s="15"/>
      <c r="D5" s="16" t="s">
        <v>2</v>
      </c>
      <c r="E5" s="16" t="s">
        <v>3</v>
      </c>
      <c r="F5" s="16" t="s">
        <v>2</v>
      </c>
      <c r="G5" s="16" t="s">
        <v>3</v>
      </c>
      <c r="H5" s="16" t="s">
        <v>2</v>
      </c>
      <c r="I5" s="16" t="s">
        <v>3</v>
      </c>
      <c r="J5" s="16" t="s">
        <v>2</v>
      </c>
      <c r="K5" s="16" t="s">
        <v>3</v>
      </c>
      <c r="L5" s="16" t="s">
        <v>3</v>
      </c>
      <c r="M5" s="16" t="s">
        <v>2</v>
      </c>
      <c r="N5" s="16" t="s">
        <v>3</v>
      </c>
    </row>
    <row r="6" spans="1:14" s="2" customFormat="1" ht="27.75" customHeight="1" x14ac:dyDescent="0.2">
      <c r="A6" s="23" t="s">
        <v>4</v>
      </c>
      <c r="B6" s="23"/>
      <c r="C6" s="26"/>
      <c r="D6" s="27" t="s">
        <v>5</v>
      </c>
      <c r="E6" s="28">
        <f>SUM(E7:E8)</f>
        <v>0</v>
      </c>
      <c r="F6" s="27" t="s">
        <v>5</v>
      </c>
      <c r="G6" s="28">
        <f>SUM(G7:G8)</f>
        <v>0</v>
      </c>
      <c r="H6" s="27" t="s">
        <v>5</v>
      </c>
      <c r="I6" s="28">
        <f>SUM(I7:I8)</f>
        <v>0</v>
      </c>
      <c r="J6" s="27" t="s">
        <v>5</v>
      </c>
      <c r="K6" s="28">
        <f>SUM(K7:K8)</f>
        <v>0</v>
      </c>
      <c r="L6" s="27"/>
      <c r="M6" s="27" t="s">
        <v>5</v>
      </c>
      <c r="N6" s="28">
        <f>SUM(N7:N8)</f>
        <v>0</v>
      </c>
    </row>
    <row r="7" spans="1:14" x14ac:dyDescent="0.2">
      <c r="A7" s="12" t="s">
        <v>6</v>
      </c>
      <c r="B7" s="12"/>
      <c r="C7" s="12"/>
      <c r="D7" s="32" t="s">
        <v>5</v>
      </c>
      <c r="E7" s="19"/>
      <c r="F7" s="32" t="s">
        <v>5</v>
      </c>
      <c r="G7" s="19"/>
      <c r="H7" s="32" t="s">
        <v>5</v>
      </c>
      <c r="I7" s="19"/>
      <c r="J7" s="32" t="s">
        <v>5</v>
      </c>
      <c r="K7" s="19"/>
      <c r="L7" s="19"/>
      <c r="M7" s="27" t="s">
        <v>5</v>
      </c>
      <c r="N7" s="27">
        <f>SUM(E7+G7+I7++K7+L7)</f>
        <v>0</v>
      </c>
    </row>
    <row r="8" spans="1:14" x14ac:dyDescent="0.2">
      <c r="A8" s="12" t="s">
        <v>7</v>
      </c>
      <c r="B8" s="12"/>
      <c r="C8" s="12"/>
      <c r="D8" s="32" t="s">
        <v>5</v>
      </c>
      <c r="E8" s="19">
        <f>+G8+I8+K8</f>
        <v>0</v>
      </c>
      <c r="F8" s="32" t="s">
        <v>5</v>
      </c>
      <c r="G8" s="19"/>
      <c r="H8" s="32" t="s">
        <v>5</v>
      </c>
      <c r="I8" s="19"/>
      <c r="J8" s="32" t="s">
        <v>5</v>
      </c>
      <c r="K8" s="19"/>
      <c r="L8" s="32" t="s">
        <v>5</v>
      </c>
      <c r="M8" s="27" t="s">
        <v>5</v>
      </c>
      <c r="N8" s="27">
        <f>SUM(E8+G8+I8+K8)</f>
        <v>0</v>
      </c>
    </row>
    <row r="9" spans="1:14" s="2" customFormat="1" ht="12.75" customHeight="1" x14ac:dyDescent="0.2">
      <c r="A9" s="24" t="s">
        <v>8</v>
      </c>
      <c r="B9" s="24"/>
      <c r="C9" s="24"/>
      <c r="D9" s="29">
        <f>SUM(D13)</f>
        <v>5028000</v>
      </c>
      <c r="E9" s="29">
        <f>SUM(E13)</f>
        <v>0</v>
      </c>
      <c r="F9" s="29">
        <f>SUM(F17)</f>
        <v>0</v>
      </c>
      <c r="G9" s="29">
        <f>SUM(G17)</f>
        <v>0</v>
      </c>
      <c r="H9" s="29">
        <f>SUM(H20)</f>
        <v>0</v>
      </c>
      <c r="I9" s="29">
        <f>SUM(I20)</f>
        <v>0</v>
      </c>
      <c r="J9" s="29"/>
      <c r="K9" s="29"/>
      <c r="L9" s="29">
        <f>SUM(L26)</f>
        <v>0</v>
      </c>
      <c r="M9" s="27">
        <f>SUM(D9+F9+H9+J9)</f>
        <v>5028000</v>
      </c>
      <c r="N9" s="27">
        <f>SUM(E9+G9+I9+K9+L9)</f>
        <v>0</v>
      </c>
    </row>
    <row r="10" spans="1:14" s="2" customFormat="1" ht="15" customHeight="1" x14ac:dyDescent="0.2">
      <c r="A10" s="24" t="s">
        <v>20</v>
      </c>
      <c r="B10" s="24"/>
      <c r="C10" s="24">
        <v>120</v>
      </c>
      <c r="D10" s="32" t="s">
        <v>5</v>
      </c>
      <c r="E10" s="32" t="s">
        <v>5</v>
      </c>
      <c r="F10" s="32" t="s">
        <v>5</v>
      </c>
      <c r="G10" s="32" t="s">
        <v>5</v>
      </c>
      <c r="H10" s="32" t="s">
        <v>5</v>
      </c>
      <c r="I10" s="32" t="s">
        <v>5</v>
      </c>
      <c r="J10" s="30">
        <f t="shared" ref="J10:N10" si="0">SUM(J11:J12)</f>
        <v>0</v>
      </c>
      <c r="K10" s="30">
        <f t="shared" si="0"/>
        <v>0</v>
      </c>
      <c r="L10" s="32" t="s">
        <v>5</v>
      </c>
      <c r="M10" s="30">
        <f t="shared" si="0"/>
        <v>0</v>
      </c>
      <c r="N10" s="30">
        <f t="shared" si="0"/>
        <v>0</v>
      </c>
    </row>
    <row r="11" spans="1:14" s="2" customFormat="1" ht="12.75" customHeight="1" x14ac:dyDescent="0.2">
      <c r="A11" s="12" t="s">
        <v>21</v>
      </c>
      <c r="B11" s="17"/>
      <c r="C11" s="12">
        <v>121</v>
      </c>
      <c r="D11" s="32" t="s">
        <v>5</v>
      </c>
      <c r="E11" s="32" t="s">
        <v>5</v>
      </c>
      <c r="F11" s="32" t="s">
        <v>5</v>
      </c>
      <c r="G11" s="32" t="s">
        <v>5</v>
      </c>
      <c r="H11" s="32" t="s">
        <v>5</v>
      </c>
      <c r="I11" s="32" t="s">
        <v>5</v>
      </c>
      <c r="J11" s="36"/>
      <c r="K11" s="36"/>
      <c r="L11" s="32" t="s">
        <v>5</v>
      </c>
      <c r="M11" s="27">
        <f>SUM(J11)</f>
        <v>0</v>
      </c>
      <c r="N11" s="27">
        <f>SUM(K11)</f>
        <v>0</v>
      </c>
    </row>
    <row r="12" spans="1:14" s="2" customFormat="1" ht="18.75" customHeight="1" x14ac:dyDescent="0.2">
      <c r="A12" s="12" t="s">
        <v>22</v>
      </c>
      <c r="B12" s="17"/>
      <c r="C12" s="12">
        <v>122</v>
      </c>
      <c r="D12" s="32" t="s">
        <v>5</v>
      </c>
      <c r="E12" s="32" t="s">
        <v>5</v>
      </c>
      <c r="F12" s="32" t="s">
        <v>5</v>
      </c>
      <c r="G12" s="32" t="s">
        <v>5</v>
      </c>
      <c r="H12" s="32" t="s">
        <v>5</v>
      </c>
      <c r="I12" s="32" t="s">
        <v>5</v>
      </c>
      <c r="J12" s="36"/>
      <c r="K12" s="36"/>
      <c r="L12" s="32" t="s">
        <v>5</v>
      </c>
      <c r="M12" s="27">
        <f>SUM(J12)</f>
        <v>0</v>
      </c>
      <c r="N12" s="27">
        <f>SUM(K12)</f>
        <v>0</v>
      </c>
    </row>
    <row r="13" spans="1:14" s="2" customFormat="1" ht="27" customHeight="1" x14ac:dyDescent="0.2">
      <c r="A13" s="23" t="s">
        <v>23</v>
      </c>
      <c r="B13" s="21"/>
      <c r="C13" s="24">
        <v>130</v>
      </c>
      <c r="D13" s="29">
        <f>SUM(D14)</f>
        <v>5028000</v>
      </c>
      <c r="E13" s="29">
        <f>SUM(E14)</f>
        <v>0</v>
      </c>
      <c r="F13" s="32" t="s">
        <v>5</v>
      </c>
      <c r="G13" s="32" t="s">
        <v>5</v>
      </c>
      <c r="H13" s="32" t="s">
        <v>5</v>
      </c>
      <c r="I13" s="32" t="s">
        <v>5</v>
      </c>
      <c r="J13" s="29">
        <f>SUM(J14:J16)</f>
        <v>0</v>
      </c>
      <c r="K13" s="29">
        <f t="shared" ref="K13" si="1">SUM(K14:K16)</f>
        <v>0</v>
      </c>
      <c r="L13" s="32" t="s">
        <v>5</v>
      </c>
      <c r="M13" s="29">
        <f t="shared" ref="M13" si="2">SUM(M14:M16)</f>
        <v>5028000</v>
      </c>
      <c r="N13" s="29">
        <f t="shared" ref="N13" si="3">SUM(N14:N16)</f>
        <v>0</v>
      </c>
    </row>
    <row r="14" spans="1:14" s="2" customFormat="1" ht="18.75" customHeight="1" x14ac:dyDescent="0.2">
      <c r="A14" s="18" t="s">
        <v>24</v>
      </c>
      <c r="B14" s="18"/>
      <c r="C14" s="12">
        <v>131</v>
      </c>
      <c r="D14" s="43">
        <v>5028000</v>
      </c>
      <c r="E14" s="43"/>
      <c r="F14" s="32" t="s">
        <v>5</v>
      </c>
      <c r="G14" s="32" t="s">
        <v>5</v>
      </c>
      <c r="H14" s="32" t="s">
        <v>5</v>
      </c>
      <c r="I14" s="32" t="s">
        <v>5</v>
      </c>
      <c r="J14" s="43"/>
      <c r="K14" s="43"/>
      <c r="L14" s="32" t="s">
        <v>5</v>
      </c>
      <c r="M14" s="27">
        <f>SUM(D14+J14)</f>
        <v>5028000</v>
      </c>
      <c r="N14" s="27">
        <f>SUM(E14+K14)</f>
        <v>0</v>
      </c>
    </row>
    <row r="15" spans="1:14" s="2" customFormat="1" ht="17.25" customHeight="1" x14ac:dyDescent="0.2">
      <c r="A15" s="18" t="s">
        <v>25</v>
      </c>
      <c r="B15" s="18"/>
      <c r="C15" s="12">
        <v>134</v>
      </c>
      <c r="D15" s="32" t="s">
        <v>5</v>
      </c>
      <c r="E15" s="32" t="s">
        <v>5</v>
      </c>
      <c r="F15" s="32" t="s">
        <v>5</v>
      </c>
      <c r="G15" s="32" t="s">
        <v>5</v>
      </c>
      <c r="H15" s="32" t="s">
        <v>5</v>
      </c>
      <c r="I15" s="32" t="s">
        <v>5</v>
      </c>
      <c r="J15" s="43"/>
      <c r="K15" s="43"/>
      <c r="L15" s="32" t="s">
        <v>5</v>
      </c>
      <c r="M15" s="27">
        <f>SUM(J15)</f>
        <v>0</v>
      </c>
      <c r="N15" s="27">
        <f>SUM(K15)</f>
        <v>0</v>
      </c>
    </row>
    <row r="16" spans="1:14" s="2" customFormat="1" ht="15.75" customHeight="1" x14ac:dyDescent="0.2">
      <c r="A16" s="12" t="s">
        <v>26</v>
      </c>
      <c r="B16" s="12"/>
      <c r="C16" s="12">
        <v>135</v>
      </c>
      <c r="D16" s="32" t="s">
        <v>5</v>
      </c>
      <c r="E16" s="32" t="s">
        <v>5</v>
      </c>
      <c r="F16" s="32" t="s">
        <v>5</v>
      </c>
      <c r="G16" s="32" t="s">
        <v>5</v>
      </c>
      <c r="H16" s="32" t="s">
        <v>5</v>
      </c>
      <c r="I16" s="32" t="s">
        <v>5</v>
      </c>
      <c r="J16" s="43"/>
      <c r="K16" s="43"/>
      <c r="L16" s="32" t="s">
        <v>5</v>
      </c>
      <c r="M16" s="27">
        <f>SUM(J16)</f>
        <v>0</v>
      </c>
      <c r="N16" s="27">
        <f>SUM(K16)</f>
        <v>0</v>
      </c>
    </row>
    <row r="17" spans="1:14" s="2" customFormat="1" ht="21" customHeight="1" x14ac:dyDescent="0.2">
      <c r="A17" s="23" t="s">
        <v>29</v>
      </c>
      <c r="B17" s="24"/>
      <c r="C17" s="24">
        <v>150</v>
      </c>
      <c r="D17" s="27" t="s">
        <v>5</v>
      </c>
      <c r="E17" s="27" t="s">
        <v>5</v>
      </c>
      <c r="F17" s="27">
        <f>SUM(F18)</f>
        <v>0</v>
      </c>
      <c r="G17" s="27">
        <f>SUM(G18)</f>
        <v>0</v>
      </c>
      <c r="H17" s="27" t="s">
        <v>5</v>
      </c>
      <c r="I17" s="27" t="s">
        <v>5</v>
      </c>
      <c r="J17" s="27">
        <f>SUM(J18)</f>
        <v>0</v>
      </c>
      <c r="K17" s="27">
        <f>SUM(K18)</f>
        <v>0</v>
      </c>
      <c r="L17" s="27" t="s">
        <v>5</v>
      </c>
      <c r="M17" s="27">
        <f t="shared" ref="M17:N17" si="4">SUM(M18:M19)</f>
        <v>0</v>
      </c>
      <c r="N17" s="27">
        <f t="shared" si="4"/>
        <v>0</v>
      </c>
    </row>
    <row r="18" spans="1:14" s="2" customFormat="1" ht="39" customHeight="1" x14ac:dyDescent="0.2">
      <c r="A18" s="18" t="s">
        <v>30</v>
      </c>
      <c r="B18" s="12"/>
      <c r="C18" s="12">
        <v>152</v>
      </c>
      <c r="D18" s="32" t="s">
        <v>5</v>
      </c>
      <c r="E18" s="32" t="s">
        <v>5</v>
      </c>
      <c r="F18" s="43"/>
      <c r="G18" s="43"/>
      <c r="H18" s="32" t="s">
        <v>5</v>
      </c>
      <c r="I18" s="32" t="s">
        <v>5</v>
      </c>
      <c r="J18" s="32"/>
      <c r="K18" s="32"/>
      <c r="L18" s="32" t="s">
        <v>5</v>
      </c>
      <c r="M18" s="27">
        <f>SUM(F18+J18)</f>
        <v>0</v>
      </c>
      <c r="N18" s="27">
        <f>SUM(G18+K18)</f>
        <v>0</v>
      </c>
    </row>
    <row r="19" spans="1:14" s="2" customFormat="1" ht="39" customHeight="1" x14ac:dyDescent="0.2">
      <c r="A19" s="18" t="s">
        <v>80</v>
      </c>
      <c r="B19" s="12"/>
      <c r="C19" s="12">
        <v>155</v>
      </c>
      <c r="D19" s="32" t="s">
        <v>5</v>
      </c>
      <c r="E19" s="32" t="s">
        <v>5</v>
      </c>
      <c r="F19" s="32" t="s">
        <v>5</v>
      </c>
      <c r="G19" s="32" t="s">
        <v>5</v>
      </c>
      <c r="H19" s="32" t="s">
        <v>5</v>
      </c>
      <c r="I19" s="32" t="s">
        <v>5</v>
      </c>
      <c r="J19" s="53"/>
      <c r="K19" s="53"/>
      <c r="L19" s="32" t="s">
        <v>5</v>
      </c>
      <c r="M19" s="27">
        <f>SUM(J19)</f>
        <v>0</v>
      </c>
      <c r="N19" s="27">
        <f>SUM(K19)</f>
        <v>0</v>
      </c>
    </row>
    <row r="20" spans="1:14" s="2" customFormat="1" ht="30.75" customHeight="1" x14ac:dyDescent="0.2">
      <c r="A20" s="23" t="s">
        <v>31</v>
      </c>
      <c r="B20" s="24"/>
      <c r="C20" s="24">
        <v>160</v>
      </c>
      <c r="D20" s="27" t="s">
        <v>5</v>
      </c>
      <c r="E20" s="27" t="s">
        <v>5</v>
      </c>
      <c r="F20" s="27" t="s">
        <v>5</v>
      </c>
      <c r="G20" s="27" t="s">
        <v>5</v>
      </c>
      <c r="H20" s="27">
        <f t="shared" ref="H20:N20" si="5">SUM(H21)</f>
        <v>0</v>
      </c>
      <c r="I20" s="27">
        <f t="shared" si="5"/>
        <v>0</v>
      </c>
      <c r="J20" s="27" t="s">
        <v>5</v>
      </c>
      <c r="K20" s="27" t="s">
        <v>5</v>
      </c>
      <c r="L20" s="27" t="s">
        <v>5</v>
      </c>
      <c r="M20" s="27">
        <f t="shared" si="5"/>
        <v>0</v>
      </c>
      <c r="N20" s="27">
        <f t="shared" si="5"/>
        <v>0</v>
      </c>
    </row>
    <row r="21" spans="1:14" s="2" customFormat="1" ht="44.25" customHeight="1" x14ac:dyDescent="0.2">
      <c r="A21" s="18" t="s">
        <v>32</v>
      </c>
      <c r="B21" s="12"/>
      <c r="C21" s="12">
        <v>162</v>
      </c>
      <c r="D21" s="32" t="s">
        <v>5</v>
      </c>
      <c r="E21" s="32" t="s">
        <v>5</v>
      </c>
      <c r="F21" s="32" t="s">
        <v>5</v>
      </c>
      <c r="G21" s="32" t="s">
        <v>5</v>
      </c>
      <c r="H21" s="43"/>
      <c r="I21" s="43"/>
      <c r="J21" s="32" t="s">
        <v>5</v>
      </c>
      <c r="K21" s="32" t="s">
        <v>5</v>
      </c>
      <c r="L21" s="32" t="s">
        <v>5</v>
      </c>
      <c r="M21" s="27">
        <f>SUM(H21)</f>
        <v>0</v>
      </c>
      <c r="N21" s="27">
        <f>SUM(I21)</f>
        <v>0</v>
      </c>
    </row>
    <row r="22" spans="1:14" s="2" customFormat="1" ht="18.75" customHeight="1" x14ac:dyDescent="0.2">
      <c r="A22" s="23" t="s">
        <v>28</v>
      </c>
      <c r="B22" s="24"/>
      <c r="C22" s="24">
        <v>170</v>
      </c>
      <c r="D22" s="27" t="s">
        <v>5</v>
      </c>
      <c r="E22" s="27" t="s">
        <v>5</v>
      </c>
      <c r="F22" s="27" t="s">
        <v>5</v>
      </c>
      <c r="G22" s="27" t="s">
        <v>5</v>
      </c>
      <c r="H22" s="27" t="s">
        <v>5</v>
      </c>
      <c r="I22" s="27" t="s">
        <v>5</v>
      </c>
      <c r="J22" s="27">
        <f t="shared" ref="J22:N22" si="6">SUM(J23)</f>
        <v>0</v>
      </c>
      <c r="K22" s="27">
        <f t="shared" si="6"/>
        <v>0</v>
      </c>
      <c r="L22" s="27" t="s">
        <v>5</v>
      </c>
      <c r="M22" s="27">
        <f t="shared" si="6"/>
        <v>0</v>
      </c>
      <c r="N22" s="27">
        <f t="shared" si="6"/>
        <v>0</v>
      </c>
    </row>
    <row r="23" spans="1:14" s="2" customFormat="1" ht="18.75" customHeight="1" x14ac:dyDescent="0.2">
      <c r="A23" s="18" t="s">
        <v>27</v>
      </c>
      <c r="B23" s="12"/>
      <c r="C23" s="12">
        <v>172</v>
      </c>
      <c r="D23" s="32" t="s">
        <v>5</v>
      </c>
      <c r="E23" s="32" t="s">
        <v>5</v>
      </c>
      <c r="F23" s="32" t="s">
        <v>5</v>
      </c>
      <c r="G23" s="32" t="s">
        <v>5</v>
      </c>
      <c r="H23" s="32" t="s">
        <v>5</v>
      </c>
      <c r="I23" s="32" t="s">
        <v>5</v>
      </c>
      <c r="J23" s="43"/>
      <c r="K23" s="43"/>
      <c r="L23" s="32" t="s">
        <v>5</v>
      </c>
      <c r="M23" s="27">
        <f>SUM(J23)</f>
        <v>0</v>
      </c>
      <c r="N23" s="27">
        <f>SUM(K23)</f>
        <v>0</v>
      </c>
    </row>
    <row r="24" spans="1:14" s="2" customFormat="1" ht="18.75" customHeight="1" x14ac:dyDescent="0.2">
      <c r="A24" s="23" t="s">
        <v>15</v>
      </c>
      <c r="B24" s="24"/>
      <c r="C24" s="24">
        <v>180</v>
      </c>
      <c r="D24" s="27" t="s">
        <v>5</v>
      </c>
      <c r="E24" s="27" t="s">
        <v>5</v>
      </c>
      <c r="F24" s="27" t="s">
        <v>5</v>
      </c>
      <c r="G24" s="27" t="s">
        <v>5</v>
      </c>
      <c r="H24" s="27" t="s">
        <v>5</v>
      </c>
      <c r="I24" s="27" t="s">
        <v>5</v>
      </c>
      <c r="J24" s="27">
        <f t="shared" ref="J24:N24" si="7">SUM(J25)</f>
        <v>0</v>
      </c>
      <c r="K24" s="27">
        <f t="shared" si="7"/>
        <v>0</v>
      </c>
      <c r="L24" s="27" t="s">
        <v>5</v>
      </c>
      <c r="M24" s="27">
        <f t="shared" si="7"/>
        <v>0</v>
      </c>
      <c r="N24" s="27">
        <f t="shared" si="7"/>
        <v>0</v>
      </c>
    </row>
    <row r="25" spans="1:14" s="2" customFormat="1" ht="18.75" customHeight="1" x14ac:dyDescent="0.2">
      <c r="A25" s="18" t="s">
        <v>33</v>
      </c>
      <c r="B25" s="12"/>
      <c r="C25" s="12">
        <v>189</v>
      </c>
      <c r="D25" s="32" t="s">
        <v>5</v>
      </c>
      <c r="E25" s="32" t="s">
        <v>5</v>
      </c>
      <c r="F25" s="32" t="s">
        <v>5</v>
      </c>
      <c r="G25" s="32" t="s">
        <v>5</v>
      </c>
      <c r="H25" s="32" t="s">
        <v>5</v>
      </c>
      <c r="I25" s="32" t="s">
        <v>5</v>
      </c>
      <c r="J25" s="43"/>
      <c r="K25" s="43"/>
      <c r="L25" s="32" t="s">
        <v>5</v>
      </c>
      <c r="M25" s="27">
        <f>SUM(J25)</f>
        <v>0</v>
      </c>
      <c r="N25" s="27">
        <f>SUM(K25)</f>
        <v>0</v>
      </c>
    </row>
    <row r="26" spans="1:14" s="2" customFormat="1" ht="20.25" customHeight="1" x14ac:dyDescent="0.2">
      <c r="A26" s="25" t="s">
        <v>16</v>
      </c>
      <c r="B26" s="25"/>
      <c r="C26" s="33"/>
      <c r="D26" s="34" t="s">
        <v>5</v>
      </c>
      <c r="E26" s="34" t="s">
        <v>5</v>
      </c>
      <c r="F26" s="34" t="s">
        <v>5</v>
      </c>
      <c r="G26" s="34" t="s">
        <v>5</v>
      </c>
      <c r="H26" s="34" t="s">
        <v>5</v>
      </c>
      <c r="I26" s="34" t="s">
        <v>5</v>
      </c>
      <c r="J26" s="34" t="s">
        <v>5</v>
      </c>
      <c r="K26" s="34" t="s">
        <v>5</v>
      </c>
      <c r="L26" s="31"/>
      <c r="M26" s="27" t="s">
        <v>5</v>
      </c>
      <c r="N26" s="27">
        <f>SUM(L26)</f>
        <v>0</v>
      </c>
    </row>
    <row r="27" spans="1:14" s="2" customFormat="1" ht="15" customHeight="1" x14ac:dyDescent="0.2">
      <c r="A27" s="24" t="s">
        <v>9</v>
      </c>
      <c r="B27" s="24"/>
      <c r="C27" s="24"/>
      <c r="D27" s="29">
        <f>SUM(D28+D38+D40+D49+D68+D70+D72+D74+D34+D66+D31)</f>
        <v>5028000</v>
      </c>
      <c r="E27" s="29">
        <f>SUM(E28+E38+E40+E49+E68+E70+E72+E74+E34+E66+E31)</f>
        <v>0</v>
      </c>
      <c r="F27" s="29">
        <f>SUM(F28+F38+F40+F49+F68+F70+F72+F74+F34+F66+F31)</f>
        <v>0</v>
      </c>
      <c r="G27" s="29">
        <f t="shared" ref="G27:K27" si="8">SUM(G28+G38+G40+G49+G68+G70+G72+G74+G34+G66+G31)</f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>SUM(L81)</f>
        <v>0</v>
      </c>
      <c r="M27" s="29">
        <f>SUM(D27+F27+H27+J27)</f>
        <v>5028000</v>
      </c>
      <c r="N27" s="29">
        <f>SUM(E27+G27+I27+K27+L27)</f>
        <v>0</v>
      </c>
    </row>
    <row r="28" spans="1:14" s="2" customFormat="1" ht="15" customHeight="1" x14ac:dyDescent="0.2">
      <c r="A28" s="24" t="s">
        <v>37</v>
      </c>
      <c r="B28" s="65">
        <v>111</v>
      </c>
      <c r="C28" s="24"/>
      <c r="D28" s="29">
        <f>SUM(D29:D30)</f>
        <v>3000000</v>
      </c>
      <c r="E28" s="29">
        <f>SUM(E29:E30)</f>
        <v>0</v>
      </c>
      <c r="F28" s="29">
        <f t="shared" ref="F28:K28" si="9">SUM(F29:F30)</f>
        <v>0</v>
      </c>
      <c r="G28" s="29">
        <f t="shared" si="9"/>
        <v>0</v>
      </c>
      <c r="H28" s="29">
        <f t="shared" si="9"/>
        <v>0</v>
      </c>
      <c r="I28" s="29">
        <f t="shared" si="9"/>
        <v>0</v>
      </c>
      <c r="J28" s="29">
        <f t="shared" si="9"/>
        <v>0</v>
      </c>
      <c r="K28" s="29">
        <f t="shared" si="9"/>
        <v>0</v>
      </c>
      <c r="L28" s="27" t="s">
        <v>5</v>
      </c>
      <c r="M28" s="29">
        <f t="shared" ref="M28" si="10">SUM(M29:M30)</f>
        <v>3000000</v>
      </c>
      <c r="N28" s="29">
        <f t="shared" ref="N28" si="11">SUM(N29:N30)</f>
        <v>0</v>
      </c>
    </row>
    <row r="29" spans="1:14" ht="17.25" customHeight="1" x14ac:dyDescent="0.2">
      <c r="A29" s="18" t="s">
        <v>70</v>
      </c>
      <c r="B29" s="66"/>
      <c r="C29" s="13">
        <v>211</v>
      </c>
      <c r="D29" s="19">
        <v>3000000</v>
      </c>
      <c r="E29" s="19"/>
      <c r="F29" s="43"/>
      <c r="G29" s="43"/>
      <c r="H29" s="43"/>
      <c r="I29" s="43"/>
      <c r="J29" s="43"/>
      <c r="K29" s="43"/>
      <c r="L29" s="27" t="s">
        <v>5</v>
      </c>
      <c r="M29" s="27">
        <f>SUM(D29+F29+H29+J29)</f>
        <v>3000000</v>
      </c>
      <c r="N29" s="27">
        <f>SUM(E29+G29+I29+K29)</f>
        <v>0</v>
      </c>
    </row>
    <row r="30" spans="1:14" ht="18" customHeight="1" x14ac:dyDescent="0.2">
      <c r="A30" s="18" t="s">
        <v>38</v>
      </c>
      <c r="B30" s="67"/>
      <c r="C30" s="13">
        <v>266</v>
      </c>
      <c r="D30" s="19"/>
      <c r="E30" s="19"/>
      <c r="F30" s="43"/>
      <c r="G30" s="43"/>
      <c r="H30" s="43"/>
      <c r="I30" s="43"/>
      <c r="J30" s="43"/>
      <c r="K30" s="43"/>
      <c r="L30" s="27" t="s">
        <v>5</v>
      </c>
      <c r="M30" s="27">
        <f>SUM(D30+F30+H30+J30)</f>
        <v>0</v>
      </c>
      <c r="N30" s="27">
        <f>SUM(E30+G30+I30+K30)</f>
        <v>0</v>
      </c>
    </row>
    <row r="31" spans="1:14" ht="30" customHeight="1" x14ac:dyDescent="0.2">
      <c r="A31" s="23" t="s">
        <v>78</v>
      </c>
      <c r="B31" s="71">
        <v>112</v>
      </c>
      <c r="C31" s="26"/>
      <c r="D31" s="29">
        <f>SUM(D32:D33)</f>
        <v>30000</v>
      </c>
      <c r="E31" s="29">
        <f t="shared" ref="E31:K31" si="12">SUM(E32:E33)</f>
        <v>0</v>
      </c>
      <c r="F31" s="29">
        <f t="shared" si="12"/>
        <v>0</v>
      </c>
      <c r="G31" s="29">
        <f t="shared" si="12"/>
        <v>0</v>
      </c>
      <c r="H31" s="29">
        <f t="shared" si="12"/>
        <v>0</v>
      </c>
      <c r="I31" s="29">
        <f t="shared" si="12"/>
        <v>0</v>
      </c>
      <c r="J31" s="29">
        <f t="shared" si="12"/>
        <v>0</v>
      </c>
      <c r="K31" s="29">
        <f t="shared" si="12"/>
        <v>0</v>
      </c>
      <c r="L31" s="27" t="s">
        <v>5</v>
      </c>
      <c r="M31" s="29">
        <f t="shared" ref="M31:N31" si="13">SUM(M32:M33)</f>
        <v>30000</v>
      </c>
      <c r="N31" s="29">
        <f t="shared" si="13"/>
        <v>0</v>
      </c>
    </row>
    <row r="32" spans="1:14" ht="21.75" customHeight="1" x14ac:dyDescent="0.2">
      <c r="A32" s="47" t="s">
        <v>42</v>
      </c>
      <c r="B32" s="72"/>
      <c r="C32" s="52">
        <v>222</v>
      </c>
      <c r="D32" s="36"/>
      <c r="E32" s="36"/>
      <c r="F32" s="36"/>
      <c r="G32" s="36"/>
      <c r="H32" s="36"/>
      <c r="I32" s="36"/>
      <c r="J32" s="36"/>
      <c r="K32" s="36"/>
      <c r="L32" s="27" t="s">
        <v>5</v>
      </c>
      <c r="M32" s="27">
        <f>SUM(D32+F32+H32+J32)</f>
        <v>0</v>
      </c>
      <c r="N32" s="27">
        <f>SUM(E32+G32+I32+K32)</f>
        <v>0</v>
      </c>
    </row>
    <row r="33" spans="1:14" ht="25.5" customHeight="1" x14ac:dyDescent="0.2">
      <c r="A33" s="18" t="s">
        <v>38</v>
      </c>
      <c r="B33" s="70"/>
      <c r="C33" s="13">
        <v>266</v>
      </c>
      <c r="D33" s="43">
        <v>30000</v>
      </c>
      <c r="E33" s="43"/>
      <c r="F33" s="43"/>
      <c r="G33" s="43"/>
      <c r="H33" s="43"/>
      <c r="I33" s="43"/>
      <c r="J33" s="43"/>
      <c r="K33" s="43"/>
      <c r="L33" s="27" t="s">
        <v>5</v>
      </c>
      <c r="M33" s="27">
        <f>SUM(D33+F33+H33+J33)</f>
        <v>30000</v>
      </c>
      <c r="N33" s="27">
        <f>SUM(E33+G33+I33+K33)</f>
        <v>0</v>
      </c>
    </row>
    <row r="34" spans="1:14" ht="30" customHeight="1" x14ac:dyDescent="0.2">
      <c r="A34" s="23" t="s">
        <v>76</v>
      </c>
      <c r="B34" s="58">
        <v>113</v>
      </c>
      <c r="C34" s="26"/>
      <c r="D34" s="29">
        <f>SUM(D35:D37)</f>
        <v>0</v>
      </c>
      <c r="E34" s="29">
        <f t="shared" ref="E34:N34" si="14">SUM(E35:E37)</f>
        <v>0</v>
      </c>
      <c r="F34" s="29">
        <f t="shared" si="14"/>
        <v>0</v>
      </c>
      <c r="G34" s="29">
        <f t="shared" si="14"/>
        <v>0</v>
      </c>
      <c r="H34" s="29">
        <f t="shared" si="14"/>
        <v>0</v>
      </c>
      <c r="I34" s="29">
        <f t="shared" si="14"/>
        <v>0</v>
      </c>
      <c r="J34" s="29">
        <f t="shared" si="14"/>
        <v>0</v>
      </c>
      <c r="K34" s="29">
        <f t="shared" si="14"/>
        <v>0</v>
      </c>
      <c r="L34" s="27" t="s">
        <v>5</v>
      </c>
      <c r="M34" s="29">
        <f t="shared" si="14"/>
        <v>0</v>
      </c>
      <c r="N34" s="29">
        <f t="shared" si="14"/>
        <v>0</v>
      </c>
    </row>
    <row r="35" spans="1:14" ht="20.25" customHeight="1" x14ac:dyDescent="0.2">
      <c r="A35" s="18" t="s">
        <v>42</v>
      </c>
      <c r="B35" s="59"/>
      <c r="C35" s="13">
        <v>222</v>
      </c>
      <c r="D35" s="19"/>
      <c r="E35" s="43"/>
      <c r="F35" s="43"/>
      <c r="G35" s="43"/>
      <c r="H35" s="43"/>
      <c r="I35" s="43"/>
      <c r="J35" s="43"/>
      <c r="K35" s="43"/>
      <c r="L35" s="27" t="s">
        <v>5</v>
      </c>
      <c r="M35" s="27">
        <f t="shared" ref="M35:M37" si="15">SUM(D35+F35+H35+J35)</f>
        <v>0</v>
      </c>
      <c r="N35" s="27">
        <f t="shared" ref="N35:N37" si="16">SUM(E35+G35+I35+K35)</f>
        <v>0</v>
      </c>
    </row>
    <row r="36" spans="1:14" ht="15.75" customHeight="1" x14ac:dyDescent="0.2">
      <c r="A36" s="18" t="s">
        <v>10</v>
      </c>
      <c r="B36" s="59"/>
      <c r="C36" s="13">
        <v>226</v>
      </c>
      <c r="D36" s="19"/>
      <c r="E36" s="43"/>
      <c r="F36" s="43"/>
      <c r="G36" s="43"/>
      <c r="H36" s="43"/>
      <c r="I36" s="43"/>
      <c r="J36" s="43"/>
      <c r="K36" s="43"/>
      <c r="L36" s="27" t="s">
        <v>5</v>
      </c>
      <c r="M36" s="27">
        <f t="shared" si="15"/>
        <v>0</v>
      </c>
      <c r="N36" s="27">
        <f t="shared" si="16"/>
        <v>0</v>
      </c>
    </row>
    <row r="37" spans="1:14" ht="18.75" customHeight="1" x14ac:dyDescent="0.2">
      <c r="A37" s="18" t="s">
        <v>68</v>
      </c>
      <c r="B37" s="60"/>
      <c r="C37" s="13">
        <v>296</v>
      </c>
      <c r="D37" s="19"/>
      <c r="E37" s="43"/>
      <c r="F37" s="43"/>
      <c r="G37" s="43"/>
      <c r="H37" s="43"/>
      <c r="I37" s="43"/>
      <c r="J37" s="43"/>
      <c r="K37" s="43"/>
      <c r="L37" s="27" t="s">
        <v>5</v>
      </c>
      <c r="M37" s="27">
        <f t="shared" si="15"/>
        <v>0</v>
      </c>
      <c r="N37" s="27">
        <f t="shared" si="16"/>
        <v>0</v>
      </c>
    </row>
    <row r="38" spans="1:14" ht="38.25" customHeight="1" x14ac:dyDescent="0.2">
      <c r="A38" s="23" t="s">
        <v>39</v>
      </c>
      <c r="B38" s="65">
        <v>119</v>
      </c>
      <c r="C38" s="26"/>
      <c r="D38" s="29">
        <f>SUM(D39)</f>
        <v>994831</v>
      </c>
      <c r="E38" s="29">
        <f>SUM(E39)</f>
        <v>0</v>
      </c>
      <c r="F38" s="29">
        <f t="shared" ref="F38:N38" si="17">SUM(F39)</f>
        <v>0</v>
      </c>
      <c r="G38" s="29">
        <f t="shared" si="17"/>
        <v>0</v>
      </c>
      <c r="H38" s="29">
        <f t="shared" si="17"/>
        <v>0</v>
      </c>
      <c r="I38" s="29">
        <f t="shared" si="17"/>
        <v>0</v>
      </c>
      <c r="J38" s="29">
        <f t="shared" si="17"/>
        <v>0</v>
      </c>
      <c r="K38" s="29">
        <f t="shared" si="17"/>
        <v>0</v>
      </c>
      <c r="L38" s="27" t="s">
        <v>5</v>
      </c>
      <c r="M38" s="29">
        <f t="shared" si="17"/>
        <v>994831</v>
      </c>
      <c r="N38" s="29">
        <f t="shared" si="17"/>
        <v>0</v>
      </c>
    </row>
    <row r="39" spans="1:14" ht="21.75" customHeight="1" x14ac:dyDescent="0.2">
      <c r="A39" s="18" t="s">
        <v>40</v>
      </c>
      <c r="B39" s="67"/>
      <c r="C39" s="13">
        <v>213</v>
      </c>
      <c r="D39" s="19">
        <v>994831</v>
      </c>
      <c r="E39" s="19"/>
      <c r="F39" s="19"/>
      <c r="G39" s="19"/>
      <c r="H39" s="19"/>
      <c r="I39" s="19"/>
      <c r="J39" s="19"/>
      <c r="K39" s="19"/>
      <c r="L39" s="27" t="s">
        <v>5</v>
      </c>
      <c r="M39" s="27">
        <f>SUM(D39+F39+H39+J39)</f>
        <v>994831</v>
      </c>
      <c r="N39" s="27">
        <f>SUM(E39+G39+I39+K39)</f>
        <v>0</v>
      </c>
    </row>
    <row r="40" spans="1:14" ht="32.25" customHeight="1" x14ac:dyDescent="0.2">
      <c r="A40" s="23" t="s">
        <v>41</v>
      </c>
      <c r="B40" s="61">
        <v>243</v>
      </c>
      <c r="C40" s="26"/>
      <c r="D40" s="29">
        <f>SUM(D41:D48)</f>
        <v>0</v>
      </c>
      <c r="E40" s="29">
        <f t="shared" ref="E40:N40" si="18">SUM(E41:E48)</f>
        <v>0</v>
      </c>
      <c r="F40" s="29">
        <f t="shared" si="18"/>
        <v>0</v>
      </c>
      <c r="G40" s="29">
        <f t="shared" si="18"/>
        <v>0</v>
      </c>
      <c r="H40" s="29">
        <f t="shared" si="18"/>
        <v>0</v>
      </c>
      <c r="I40" s="29">
        <f t="shared" si="18"/>
        <v>0</v>
      </c>
      <c r="J40" s="29">
        <f t="shared" si="18"/>
        <v>0</v>
      </c>
      <c r="K40" s="29">
        <f t="shared" si="18"/>
        <v>0</v>
      </c>
      <c r="L40" s="27" t="s">
        <v>5</v>
      </c>
      <c r="M40" s="29">
        <f t="shared" si="18"/>
        <v>0</v>
      </c>
      <c r="N40" s="29">
        <f t="shared" si="18"/>
        <v>0</v>
      </c>
    </row>
    <row r="41" spans="1:14" ht="18.75" customHeight="1" x14ac:dyDescent="0.2">
      <c r="A41" s="18" t="s">
        <v>42</v>
      </c>
      <c r="B41" s="68"/>
      <c r="C41" s="13">
        <v>222</v>
      </c>
      <c r="D41" s="19"/>
      <c r="E41" s="43"/>
      <c r="F41" s="43"/>
      <c r="G41" s="43"/>
      <c r="H41" s="43"/>
      <c r="I41" s="43"/>
      <c r="J41" s="43"/>
      <c r="K41" s="43"/>
      <c r="L41" s="27" t="s">
        <v>5</v>
      </c>
      <c r="M41" s="27">
        <f t="shared" ref="M41:M48" si="19">SUM(D41+F41+H41+J41)</f>
        <v>0</v>
      </c>
      <c r="N41" s="27">
        <f t="shared" ref="N41:N48" si="20">SUM(E41+G41+I41+K41)</f>
        <v>0</v>
      </c>
    </row>
    <row r="42" spans="1:14" ht="38.25" customHeight="1" x14ac:dyDescent="0.2">
      <c r="A42" s="18" t="s">
        <v>43</v>
      </c>
      <c r="B42" s="68"/>
      <c r="C42" s="13">
        <v>224</v>
      </c>
      <c r="D42" s="19"/>
      <c r="E42" s="43"/>
      <c r="F42" s="43"/>
      <c r="G42" s="43"/>
      <c r="H42" s="43"/>
      <c r="I42" s="43"/>
      <c r="J42" s="43"/>
      <c r="K42" s="43"/>
      <c r="L42" s="27" t="s">
        <v>5</v>
      </c>
      <c r="M42" s="27">
        <f t="shared" si="19"/>
        <v>0</v>
      </c>
      <c r="N42" s="27">
        <f t="shared" si="20"/>
        <v>0</v>
      </c>
    </row>
    <row r="43" spans="1:14" ht="15.75" customHeight="1" x14ac:dyDescent="0.2">
      <c r="A43" s="18" t="s">
        <v>44</v>
      </c>
      <c r="B43" s="68"/>
      <c r="C43" s="13">
        <v>225</v>
      </c>
      <c r="D43" s="19"/>
      <c r="E43" s="43"/>
      <c r="F43" s="43"/>
      <c r="G43" s="43"/>
      <c r="H43" s="43"/>
      <c r="I43" s="43"/>
      <c r="J43" s="43"/>
      <c r="K43" s="43"/>
      <c r="L43" s="27" t="s">
        <v>5</v>
      </c>
      <c r="M43" s="27">
        <f t="shared" si="19"/>
        <v>0</v>
      </c>
      <c r="N43" s="27">
        <f t="shared" si="20"/>
        <v>0</v>
      </c>
    </row>
    <row r="44" spans="1:14" ht="18" customHeight="1" x14ac:dyDescent="0.2">
      <c r="A44" s="18" t="s">
        <v>10</v>
      </c>
      <c r="B44" s="68"/>
      <c r="C44" s="13">
        <v>226</v>
      </c>
      <c r="D44" s="19"/>
      <c r="E44" s="43"/>
      <c r="F44" s="43"/>
      <c r="G44" s="43"/>
      <c r="H44" s="43"/>
      <c r="I44" s="43"/>
      <c r="J44" s="43"/>
      <c r="K44" s="43"/>
      <c r="L44" s="27" t="s">
        <v>5</v>
      </c>
      <c r="M44" s="27">
        <f t="shared" si="19"/>
        <v>0</v>
      </c>
      <c r="N44" s="27">
        <f t="shared" si="20"/>
        <v>0</v>
      </c>
    </row>
    <row r="45" spans="1:14" ht="18.75" customHeight="1" x14ac:dyDescent="0.2">
      <c r="A45" s="18" t="s">
        <v>45</v>
      </c>
      <c r="B45" s="68"/>
      <c r="C45" s="13">
        <v>228</v>
      </c>
      <c r="D45" s="19"/>
      <c r="E45" s="43"/>
      <c r="F45" s="43"/>
      <c r="G45" s="43"/>
      <c r="H45" s="43"/>
      <c r="I45" s="43"/>
      <c r="J45" s="43"/>
      <c r="K45" s="43"/>
      <c r="L45" s="27" t="s">
        <v>5</v>
      </c>
      <c r="M45" s="27">
        <f t="shared" si="19"/>
        <v>0</v>
      </c>
      <c r="N45" s="27">
        <f t="shared" si="20"/>
        <v>0</v>
      </c>
    </row>
    <row r="46" spans="1:14" ht="18" customHeight="1" x14ac:dyDescent="0.2">
      <c r="A46" s="18" t="s">
        <v>46</v>
      </c>
      <c r="B46" s="68"/>
      <c r="C46" s="13">
        <v>310</v>
      </c>
      <c r="D46" s="19"/>
      <c r="E46" s="43"/>
      <c r="F46" s="43"/>
      <c r="G46" s="43"/>
      <c r="H46" s="43"/>
      <c r="I46" s="43"/>
      <c r="J46" s="43"/>
      <c r="K46" s="43"/>
      <c r="L46" s="27" t="s">
        <v>5</v>
      </c>
      <c r="M46" s="27">
        <f t="shared" si="19"/>
        <v>0</v>
      </c>
      <c r="N46" s="27">
        <f t="shared" si="20"/>
        <v>0</v>
      </c>
    </row>
    <row r="47" spans="1:14" ht="21" customHeight="1" x14ac:dyDescent="0.2">
      <c r="A47" s="18" t="s">
        <v>47</v>
      </c>
      <c r="B47" s="68"/>
      <c r="C47" s="13">
        <v>344</v>
      </c>
      <c r="D47" s="19"/>
      <c r="E47" s="43"/>
      <c r="F47" s="43"/>
      <c r="G47" s="43"/>
      <c r="H47" s="43"/>
      <c r="I47" s="43"/>
      <c r="J47" s="43"/>
      <c r="K47" s="43"/>
      <c r="L47" s="27" t="s">
        <v>5</v>
      </c>
      <c r="M47" s="27">
        <f t="shared" si="19"/>
        <v>0</v>
      </c>
      <c r="N47" s="27">
        <f t="shared" si="20"/>
        <v>0</v>
      </c>
    </row>
    <row r="48" spans="1:14" ht="26.25" customHeight="1" x14ac:dyDescent="0.2">
      <c r="A48" s="18" t="s">
        <v>48</v>
      </c>
      <c r="B48" s="62"/>
      <c r="C48" s="13">
        <v>346</v>
      </c>
      <c r="D48" s="19"/>
      <c r="E48" s="43"/>
      <c r="F48" s="43"/>
      <c r="G48" s="43"/>
      <c r="H48" s="43"/>
      <c r="I48" s="43"/>
      <c r="J48" s="43"/>
      <c r="K48" s="43"/>
      <c r="L48" s="27" t="s">
        <v>5</v>
      </c>
      <c r="M48" s="27">
        <f t="shared" si="19"/>
        <v>0</v>
      </c>
      <c r="N48" s="27">
        <f t="shared" si="20"/>
        <v>0</v>
      </c>
    </row>
    <row r="49" spans="1:14" ht="22.5" customHeight="1" x14ac:dyDescent="0.2">
      <c r="A49" s="23" t="s">
        <v>49</v>
      </c>
      <c r="B49" s="61">
        <v>244</v>
      </c>
      <c r="C49" s="26"/>
      <c r="D49" s="29">
        <f>SUM(D50:D65)</f>
        <v>996169</v>
      </c>
      <c r="E49" s="29">
        <f t="shared" ref="E49:K49" si="21">SUM(E50:E65)</f>
        <v>0</v>
      </c>
      <c r="F49" s="29">
        <f t="shared" si="21"/>
        <v>0</v>
      </c>
      <c r="G49" s="29">
        <f t="shared" si="21"/>
        <v>0</v>
      </c>
      <c r="H49" s="29">
        <f t="shared" si="21"/>
        <v>0</v>
      </c>
      <c r="I49" s="29">
        <f t="shared" si="21"/>
        <v>0</v>
      </c>
      <c r="J49" s="29">
        <f t="shared" si="21"/>
        <v>0</v>
      </c>
      <c r="K49" s="29">
        <f t="shared" si="21"/>
        <v>0</v>
      </c>
      <c r="L49" s="27" t="s">
        <v>5</v>
      </c>
      <c r="M49" s="29">
        <f t="shared" ref="M49:N49" si="22">SUM(M50:M65)</f>
        <v>996169</v>
      </c>
      <c r="N49" s="29">
        <f t="shared" si="22"/>
        <v>0</v>
      </c>
    </row>
    <row r="50" spans="1:14" ht="14.25" customHeight="1" x14ac:dyDescent="0.2">
      <c r="A50" s="18" t="s">
        <v>50</v>
      </c>
      <c r="B50" s="68"/>
      <c r="C50" s="13">
        <v>221</v>
      </c>
      <c r="D50" s="19"/>
      <c r="E50" s="43"/>
      <c r="F50" s="43"/>
      <c r="G50" s="43"/>
      <c r="H50" s="43"/>
      <c r="I50" s="43"/>
      <c r="J50" s="43"/>
      <c r="K50" s="43"/>
      <c r="L50" s="27" t="s">
        <v>5</v>
      </c>
      <c r="M50" s="27">
        <f t="shared" ref="M50:M65" si="23">SUM(D50+F50+H50+J50)</f>
        <v>0</v>
      </c>
      <c r="N50" s="27">
        <f t="shared" ref="N50:N65" si="24">SUM(E50+G50+I50+K50)</f>
        <v>0</v>
      </c>
    </row>
    <row r="51" spans="1:14" ht="15.75" customHeight="1" x14ac:dyDescent="0.2">
      <c r="A51" s="18" t="s">
        <v>42</v>
      </c>
      <c r="B51" s="68"/>
      <c r="C51" s="13">
        <v>222</v>
      </c>
      <c r="D51" s="44"/>
      <c r="E51" s="44"/>
      <c r="F51" s="44"/>
      <c r="G51" s="44"/>
      <c r="H51" s="44"/>
      <c r="I51" s="44"/>
      <c r="J51" s="44"/>
      <c r="K51" s="44"/>
      <c r="L51" s="27" t="s">
        <v>5</v>
      </c>
      <c r="M51" s="27">
        <f t="shared" si="23"/>
        <v>0</v>
      </c>
      <c r="N51" s="27">
        <f t="shared" si="24"/>
        <v>0</v>
      </c>
    </row>
    <row r="52" spans="1:14" ht="15.75" customHeight="1" x14ac:dyDescent="0.2">
      <c r="A52" s="18" t="s">
        <v>51</v>
      </c>
      <c r="B52" s="68"/>
      <c r="C52" s="13">
        <v>223</v>
      </c>
      <c r="D52" s="19">
        <v>400000</v>
      </c>
      <c r="E52" s="43"/>
      <c r="F52" s="43"/>
      <c r="G52" s="43"/>
      <c r="H52" s="43"/>
      <c r="I52" s="43"/>
      <c r="J52" s="43"/>
      <c r="K52" s="43"/>
      <c r="L52" s="27" t="s">
        <v>5</v>
      </c>
      <c r="M52" s="27">
        <f t="shared" si="23"/>
        <v>400000</v>
      </c>
      <c r="N52" s="27">
        <f t="shared" si="24"/>
        <v>0</v>
      </c>
    </row>
    <row r="53" spans="1:14" ht="42.75" customHeight="1" x14ac:dyDescent="0.2">
      <c r="A53" s="18" t="s">
        <v>43</v>
      </c>
      <c r="B53" s="68"/>
      <c r="C53" s="13">
        <v>224</v>
      </c>
      <c r="D53" s="19"/>
      <c r="E53" s="43"/>
      <c r="F53" s="43"/>
      <c r="G53" s="43"/>
      <c r="H53" s="43"/>
      <c r="I53" s="43"/>
      <c r="J53" s="43"/>
      <c r="K53" s="43"/>
      <c r="L53" s="27" t="s">
        <v>5</v>
      </c>
      <c r="M53" s="27">
        <f t="shared" si="23"/>
        <v>0</v>
      </c>
      <c r="N53" s="27">
        <f t="shared" si="24"/>
        <v>0</v>
      </c>
    </row>
    <row r="54" spans="1:14" ht="15.75" customHeight="1" x14ac:dyDescent="0.2">
      <c r="A54" s="18" t="s">
        <v>52</v>
      </c>
      <c r="B54" s="68"/>
      <c r="C54" s="13">
        <v>225</v>
      </c>
      <c r="D54" s="36"/>
      <c r="E54" s="36"/>
      <c r="F54" s="36"/>
      <c r="G54" s="36"/>
      <c r="H54" s="36"/>
      <c r="I54" s="36"/>
      <c r="J54" s="36"/>
      <c r="K54" s="36"/>
      <c r="L54" s="27" t="s">
        <v>5</v>
      </c>
      <c r="M54" s="27">
        <f t="shared" si="23"/>
        <v>0</v>
      </c>
      <c r="N54" s="27">
        <f t="shared" si="24"/>
        <v>0</v>
      </c>
    </row>
    <row r="55" spans="1:14" ht="16.5" customHeight="1" x14ac:dyDescent="0.2">
      <c r="A55" s="18" t="s">
        <v>53</v>
      </c>
      <c r="B55" s="68"/>
      <c r="C55" s="13">
        <v>226</v>
      </c>
      <c r="D55" s="19">
        <v>150000</v>
      </c>
      <c r="E55" s="43"/>
      <c r="F55" s="43"/>
      <c r="G55" s="43"/>
      <c r="H55" s="43"/>
      <c r="I55" s="43"/>
      <c r="J55" s="43"/>
      <c r="K55" s="43"/>
      <c r="L55" s="27" t="s">
        <v>5</v>
      </c>
      <c r="M55" s="27">
        <f t="shared" si="23"/>
        <v>150000</v>
      </c>
      <c r="N55" s="27">
        <f t="shared" si="24"/>
        <v>0</v>
      </c>
    </row>
    <row r="56" spans="1:14" ht="16.5" customHeight="1" x14ac:dyDescent="0.2">
      <c r="A56" s="18" t="s">
        <v>71</v>
      </c>
      <c r="B56" s="68"/>
      <c r="C56" s="13">
        <v>227</v>
      </c>
      <c r="D56" s="19"/>
      <c r="E56" s="43"/>
      <c r="F56" s="43"/>
      <c r="G56" s="43"/>
      <c r="H56" s="43"/>
      <c r="I56" s="43"/>
      <c r="J56" s="43"/>
      <c r="K56" s="43"/>
      <c r="L56" s="27" t="s">
        <v>5</v>
      </c>
      <c r="M56" s="27">
        <f t="shared" si="23"/>
        <v>0</v>
      </c>
      <c r="N56" s="27">
        <f t="shared" si="24"/>
        <v>0</v>
      </c>
    </row>
    <row r="57" spans="1:14" ht="27.75" customHeight="1" x14ac:dyDescent="0.2">
      <c r="A57" s="18" t="s">
        <v>72</v>
      </c>
      <c r="B57" s="68"/>
      <c r="C57" s="13">
        <v>229</v>
      </c>
      <c r="D57" s="19"/>
      <c r="E57" s="43"/>
      <c r="F57" s="43"/>
      <c r="G57" s="43"/>
      <c r="H57" s="43"/>
      <c r="I57" s="43"/>
      <c r="J57" s="43"/>
      <c r="K57" s="43"/>
      <c r="L57" s="27" t="s">
        <v>5</v>
      </c>
      <c r="M57" s="27">
        <f t="shared" si="23"/>
        <v>0</v>
      </c>
      <c r="N57" s="27">
        <f t="shared" si="24"/>
        <v>0</v>
      </c>
    </row>
    <row r="58" spans="1:14" ht="15.75" customHeight="1" x14ac:dyDescent="0.2">
      <c r="A58" s="18" t="s">
        <v>54</v>
      </c>
      <c r="B58" s="68"/>
      <c r="C58" s="13">
        <v>310</v>
      </c>
      <c r="D58" s="19">
        <v>396169</v>
      </c>
      <c r="E58" s="43"/>
      <c r="F58" s="43"/>
      <c r="G58" s="43"/>
      <c r="H58" s="43"/>
      <c r="I58" s="43"/>
      <c r="J58" s="43"/>
      <c r="K58" s="43"/>
      <c r="L58" s="27" t="s">
        <v>5</v>
      </c>
      <c r="M58" s="27">
        <f t="shared" si="23"/>
        <v>396169</v>
      </c>
      <c r="N58" s="27">
        <f>SUM(E58+G58+I58+K58)</f>
        <v>0</v>
      </c>
    </row>
    <row r="59" spans="1:14" ht="16.5" customHeight="1" x14ac:dyDescent="0.2">
      <c r="A59" s="18" t="s">
        <v>55</v>
      </c>
      <c r="B59" s="68"/>
      <c r="C59" s="13">
        <v>320</v>
      </c>
      <c r="D59" s="19"/>
      <c r="E59" s="43"/>
      <c r="F59" s="43"/>
      <c r="G59" s="43"/>
      <c r="H59" s="43"/>
      <c r="I59" s="43"/>
      <c r="J59" s="43"/>
      <c r="K59" s="43"/>
      <c r="L59" s="27" t="s">
        <v>5</v>
      </c>
      <c r="M59" s="27">
        <f t="shared" si="23"/>
        <v>0</v>
      </c>
      <c r="N59" s="27">
        <f t="shared" si="24"/>
        <v>0</v>
      </c>
    </row>
    <row r="60" spans="1:14" ht="17.25" customHeight="1" x14ac:dyDescent="0.2">
      <c r="A60" s="18" t="s">
        <v>82</v>
      </c>
      <c r="B60" s="68"/>
      <c r="C60" s="13">
        <v>342</v>
      </c>
      <c r="D60" s="19"/>
      <c r="E60" s="43"/>
      <c r="F60" s="43"/>
      <c r="G60" s="43"/>
      <c r="H60" s="43"/>
      <c r="I60" s="43"/>
      <c r="J60" s="43"/>
      <c r="K60" s="43"/>
      <c r="L60" s="27" t="s">
        <v>5</v>
      </c>
      <c r="M60" s="27">
        <f t="shared" si="23"/>
        <v>0</v>
      </c>
      <c r="N60" s="27">
        <f t="shared" si="24"/>
        <v>0</v>
      </c>
    </row>
    <row r="61" spans="1:14" ht="17.25" customHeight="1" x14ac:dyDescent="0.2">
      <c r="A61" s="18" t="s">
        <v>56</v>
      </c>
      <c r="B61" s="68"/>
      <c r="C61" s="13">
        <v>343</v>
      </c>
      <c r="D61" s="19"/>
      <c r="E61" s="43"/>
      <c r="F61" s="43"/>
      <c r="G61" s="43"/>
      <c r="H61" s="43"/>
      <c r="I61" s="43"/>
      <c r="J61" s="43"/>
      <c r="K61" s="43"/>
      <c r="L61" s="27" t="s">
        <v>5</v>
      </c>
      <c r="M61" s="27">
        <f t="shared" si="23"/>
        <v>0</v>
      </c>
      <c r="N61" s="27">
        <f t="shared" si="24"/>
        <v>0</v>
      </c>
    </row>
    <row r="62" spans="1:14" ht="17.25" customHeight="1" x14ac:dyDescent="0.2">
      <c r="A62" s="18" t="s">
        <v>47</v>
      </c>
      <c r="B62" s="68"/>
      <c r="C62" s="13">
        <v>344</v>
      </c>
      <c r="D62" s="51"/>
      <c r="E62" s="51"/>
      <c r="F62" s="51"/>
      <c r="G62" s="51"/>
      <c r="H62" s="51"/>
      <c r="I62" s="51"/>
      <c r="J62" s="51"/>
      <c r="K62" s="51"/>
      <c r="L62" s="27" t="s">
        <v>5</v>
      </c>
      <c r="M62" s="27">
        <f t="shared" ref="M62" si="25">SUM(D62+F62+H62+J62)</f>
        <v>0</v>
      </c>
      <c r="N62" s="27">
        <f t="shared" ref="N62" si="26">SUM(E62+G62+I62+K62)</f>
        <v>0</v>
      </c>
    </row>
    <row r="63" spans="1:14" ht="18.75" customHeight="1" x14ac:dyDescent="0.2">
      <c r="A63" s="18" t="s">
        <v>57</v>
      </c>
      <c r="B63" s="68"/>
      <c r="C63" s="13">
        <v>345</v>
      </c>
      <c r="D63" s="19"/>
      <c r="E63" s="43"/>
      <c r="F63" s="43"/>
      <c r="G63" s="43"/>
      <c r="H63" s="43"/>
      <c r="I63" s="43"/>
      <c r="J63" s="43"/>
      <c r="K63" s="43"/>
      <c r="L63" s="27" t="s">
        <v>5</v>
      </c>
      <c r="M63" s="27">
        <f t="shared" si="23"/>
        <v>0</v>
      </c>
      <c r="N63" s="27">
        <f t="shared" si="24"/>
        <v>0</v>
      </c>
    </row>
    <row r="64" spans="1:14" ht="21" customHeight="1" x14ac:dyDescent="0.2">
      <c r="A64" s="18" t="s">
        <v>48</v>
      </c>
      <c r="B64" s="68"/>
      <c r="C64" s="13">
        <v>346</v>
      </c>
      <c r="D64" s="19">
        <v>50000</v>
      </c>
      <c r="E64" s="43"/>
      <c r="F64" s="43"/>
      <c r="G64" s="43"/>
      <c r="H64" s="43"/>
      <c r="I64" s="43"/>
      <c r="J64" s="43"/>
      <c r="K64" s="43"/>
      <c r="L64" s="27" t="s">
        <v>5</v>
      </c>
      <c r="M64" s="27">
        <f t="shared" si="23"/>
        <v>50000</v>
      </c>
      <c r="N64" s="27">
        <f t="shared" si="24"/>
        <v>0</v>
      </c>
    </row>
    <row r="65" spans="1:14" ht="27" customHeight="1" x14ac:dyDescent="0.2">
      <c r="A65" s="18" t="s">
        <v>58</v>
      </c>
      <c r="B65" s="62"/>
      <c r="C65" s="13">
        <v>349</v>
      </c>
      <c r="D65" s="19"/>
      <c r="E65" s="43"/>
      <c r="F65" s="43"/>
      <c r="G65" s="43"/>
      <c r="H65" s="43"/>
      <c r="I65" s="43"/>
      <c r="J65" s="43"/>
      <c r="K65" s="43"/>
      <c r="L65" s="27" t="s">
        <v>5</v>
      </c>
      <c r="M65" s="27">
        <f t="shared" si="23"/>
        <v>0</v>
      </c>
      <c r="N65" s="27">
        <f t="shared" si="24"/>
        <v>0</v>
      </c>
    </row>
    <row r="66" spans="1:14" ht="20.25" customHeight="1" x14ac:dyDescent="0.2">
      <c r="A66" s="23" t="s">
        <v>77</v>
      </c>
      <c r="B66" s="46">
        <v>340</v>
      </c>
      <c r="C66" s="26"/>
      <c r="D66" s="29">
        <f>SUM(D67)</f>
        <v>0</v>
      </c>
      <c r="E66" s="29">
        <f t="shared" ref="E66:K66" si="27">SUM(E67)</f>
        <v>0</v>
      </c>
      <c r="F66" s="29">
        <f t="shared" si="27"/>
        <v>0</v>
      </c>
      <c r="G66" s="29">
        <f t="shared" si="27"/>
        <v>0</v>
      </c>
      <c r="H66" s="29">
        <f t="shared" si="27"/>
        <v>0</v>
      </c>
      <c r="I66" s="29">
        <f t="shared" si="27"/>
        <v>0</v>
      </c>
      <c r="J66" s="29">
        <f t="shared" si="27"/>
        <v>0</v>
      </c>
      <c r="K66" s="29">
        <f t="shared" si="27"/>
        <v>0</v>
      </c>
      <c r="L66" s="27" t="s">
        <v>5</v>
      </c>
      <c r="M66" s="27">
        <f t="shared" ref="M66:M67" si="28">SUM(D66+F66+H66+J66)</f>
        <v>0</v>
      </c>
      <c r="N66" s="27">
        <f t="shared" ref="N66:N67" si="29">SUM(E66+G66+I66+K66)</f>
        <v>0</v>
      </c>
    </row>
    <row r="67" spans="1:14" ht="20.25" customHeight="1" x14ac:dyDescent="0.2">
      <c r="A67" s="47" t="s">
        <v>68</v>
      </c>
      <c r="B67" s="46"/>
      <c r="C67" s="35">
        <v>296</v>
      </c>
      <c r="D67" s="31"/>
      <c r="E67" s="31"/>
      <c r="F67" s="31"/>
      <c r="G67" s="31"/>
      <c r="H67" s="31"/>
      <c r="I67" s="31"/>
      <c r="J67" s="31"/>
      <c r="K67" s="31"/>
      <c r="L67" s="27"/>
      <c r="M67" s="27">
        <f t="shared" si="28"/>
        <v>0</v>
      </c>
      <c r="N67" s="27">
        <f t="shared" si="29"/>
        <v>0</v>
      </c>
    </row>
    <row r="68" spans="1:14" ht="58.5" customHeight="1" x14ac:dyDescent="0.2">
      <c r="A68" s="45" t="s">
        <v>59</v>
      </c>
      <c r="B68" s="61">
        <v>464</v>
      </c>
      <c r="C68" s="26"/>
      <c r="D68" s="29">
        <f>SUM(D69)</f>
        <v>0</v>
      </c>
      <c r="E68" s="29">
        <f t="shared" ref="E68:N68" si="30">SUM(E69)</f>
        <v>0</v>
      </c>
      <c r="F68" s="29">
        <f t="shared" si="30"/>
        <v>0</v>
      </c>
      <c r="G68" s="29">
        <f t="shared" si="30"/>
        <v>0</v>
      </c>
      <c r="H68" s="29">
        <f t="shared" si="30"/>
        <v>0</v>
      </c>
      <c r="I68" s="29">
        <f t="shared" si="30"/>
        <v>0</v>
      </c>
      <c r="J68" s="29">
        <f t="shared" si="30"/>
        <v>0</v>
      </c>
      <c r="K68" s="29">
        <f t="shared" si="30"/>
        <v>0</v>
      </c>
      <c r="L68" s="27" t="s">
        <v>5</v>
      </c>
      <c r="M68" s="37">
        <f t="shared" si="30"/>
        <v>0</v>
      </c>
      <c r="N68" s="37">
        <f t="shared" si="30"/>
        <v>0</v>
      </c>
    </row>
    <row r="69" spans="1:14" ht="19.5" customHeight="1" x14ac:dyDescent="0.2">
      <c r="A69" s="18" t="s">
        <v>60</v>
      </c>
      <c r="B69" s="62"/>
      <c r="C69" s="13">
        <v>530</v>
      </c>
      <c r="D69" s="19"/>
      <c r="E69" s="19"/>
      <c r="F69" s="19"/>
      <c r="G69" s="19"/>
      <c r="H69" s="19"/>
      <c r="I69" s="19"/>
      <c r="J69" s="19"/>
      <c r="K69" s="19"/>
      <c r="L69" s="27" t="s">
        <v>5</v>
      </c>
      <c r="M69" s="27">
        <f t="shared" ref="M69:M72" si="31">SUM(D69+F69+H69+J69)</f>
        <v>0</v>
      </c>
      <c r="N69" s="27">
        <f t="shared" ref="N69:N72" si="32">SUM(E69+G69+I69+K69)</f>
        <v>0</v>
      </c>
    </row>
    <row r="70" spans="1:14" ht="27" customHeight="1" x14ac:dyDescent="0.2">
      <c r="A70" s="23" t="s">
        <v>61</v>
      </c>
      <c r="B70" s="69">
        <v>851</v>
      </c>
      <c r="C70" s="39"/>
      <c r="D70" s="29">
        <f>SUM(D71)</f>
        <v>3000</v>
      </c>
      <c r="E70" s="29">
        <f t="shared" ref="E70:K70" si="33">SUM(E71)</f>
        <v>0</v>
      </c>
      <c r="F70" s="29">
        <f t="shared" si="33"/>
        <v>0</v>
      </c>
      <c r="G70" s="29">
        <f t="shared" si="33"/>
        <v>0</v>
      </c>
      <c r="H70" s="29">
        <f t="shared" si="33"/>
        <v>0</v>
      </c>
      <c r="I70" s="29">
        <f t="shared" si="33"/>
        <v>0</v>
      </c>
      <c r="J70" s="29">
        <f t="shared" si="33"/>
        <v>0</v>
      </c>
      <c r="K70" s="29">
        <f t="shared" si="33"/>
        <v>0</v>
      </c>
      <c r="L70" s="27" t="s">
        <v>5</v>
      </c>
      <c r="M70" s="27">
        <f t="shared" si="31"/>
        <v>3000</v>
      </c>
      <c r="N70" s="27">
        <f t="shared" si="32"/>
        <v>0</v>
      </c>
    </row>
    <row r="71" spans="1:14" ht="27" customHeight="1" x14ac:dyDescent="0.2">
      <c r="A71" s="47" t="s">
        <v>64</v>
      </c>
      <c r="B71" s="70"/>
      <c r="C71" s="13">
        <v>291</v>
      </c>
      <c r="D71" s="31">
        <v>3000</v>
      </c>
      <c r="E71" s="31"/>
      <c r="F71" s="31"/>
      <c r="G71" s="31"/>
      <c r="H71" s="31"/>
      <c r="I71" s="31"/>
      <c r="J71" s="31"/>
      <c r="K71" s="31"/>
      <c r="L71" s="27" t="s">
        <v>5</v>
      </c>
      <c r="M71" s="27">
        <f t="shared" si="31"/>
        <v>3000</v>
      </c>
      <c r="N71" s="27">
        <f t="shared" si="32"/>
        <v>0</v>
      </c>
    </row>
    <row r="72" spans="1:14" ht="19.5" customHeight="1" x14ac:dyDescent="0.2">
      <c r="A72" s="23" t="s">
        <v>62</v>
      </c>
      <c r="B72" s="69">
        <v>852</v>
      </c>
      <c r="C72" s="39"/>
      <c r="D72" s="29">
        <f>SUM(D73)</f>
        <v>0</v>
      </c>
      <c r="E72" s="29">
        <f t="shared" ref="E72:K72" si="34">SUM(E73)</f>
        <v>0</v>
      </c>
      <c r="F72" s="29">
        <f t="shared" si="34"/>
        <v>0</v>
      </c>
      <c r="G72" s="29">
        <f t="shared" si="34"/>
        <v>0</v>
      </c>
      <c r="H72" s="29">
        <f t="shared" si="34"/>
        <v>0</v>
      </c>
      <c r="I72" s="29">
        <f t="shared" si="34"/>
        <v>0</v>
      </c>
      <c r="J72" s="29">
        <f t="shared" si="34"/>
        <v>0</v>
      </c>
      <c r="K72" s="29">
        <f t="shared" si="34"/>
        <v>0</v>
      </c>
      <c r="L72" s="27" t="s">
        <v>5</v>
      </c>
      <c r="M72" s="27">
        <f t="shared" si="31"/>
        <v>0</v>
      </c>
      <c r="N72" s="27">
        <f t="shared" si="32"/>
        <v>0</v>
      </c>
    </row>
    <row r="73" spans="1:14" ht="19.5" customHeight="1" x14ac:dyDescent="0.2">
      <c r="A73" s="47" t="s">
        <v>64</v>
      </c>
      <c r="B73" s="70"/>
      <c r="C73" s="13">
        <v>291</v>
      </c>
      <c r="D73" s="31"/>
      <c r="E73" s="31"/>
      <c r="F73" s="31"/>
      <c r="G73" s="31"/>
      <c r="H73" s="31"/>
      <c r="I73" s="31"/>
      <c r="J73" s="31"/>
      <c r="K73" s="31"/>
      <c r="L73" s="27"/>
      <c r="M73" s="27"/>
      <c r="N73" s="27"/>
    </row>
    <row r="74" spans="1:14" ht="19.5" customHeight="1" x14ac:dyDescent="0.2">
      <c r="A74" s="23" t="s">
        <v>63</v>
      </c>
      <c r="B74" s="61">
        <v>853</v>
      </c>
      <c r="C74" s="39"/>
      <c r="D74" s="29">
        <f>SUM(D75:D80)</f>
        <v>4000</v>
      </c>
      <c r="E74" s="29">
        <f t="shared" ref="E74:N74" si="35">SUM(E75:E80)</f>
        <v>0</v>
      </c>
      <c r="F74" s="29">
        <f t="shared" si="35"/>
        <v>0</v>
      </c>
      <c r="G74" s="29">
        <f t="shared" si="35"/>
        <v>0</v>
      </c>
      <c r="H74" s="29">
        <f t="shared" si="35"/>
        <v>0</v>
      </c>
      <c r="I74" s="29">
        <f t="shared" si="35"/>
        <v>0</v>
      </c>
      <c r="J74" s="29">
        <f t="shared" si="35"/>
        <v>0</v>
      </c>
      <c r="K74" s="29">
        <f t="shared" si="35"/>
        <v>0</v>
      </c>
      <c r="L74" s="27" t="s">
        <v>5</v>
      </c>
      <c r="M74" s="29">
        <f t="shared" si="35"/>
        <v>4000</v>
      </c>
      <c r="N74" s="29">
        <f t="shared" si="35"/>
        <v>0</v>
      </c>
    </row>
    <row r="75" spans="1:14" ht="16.5" customHeight="1" x14ac:dyDescent="0.2">
      <c r="A75" s="18" t="s">
        <v>64</v>
      </c>
      <c r="B75" s="63"/>
      <c r="C75" s="13">
        <v>291</v>
      </c>
      <c r="D75" s="19"/>
      <c r="E75" s="43"/>
      <c r="F75" s="43"/>
      <c r="G75" s="43"/>
      <c r="H75" s="43"/>
      <c r="I75" s="43"/>
      <c r="J75" s="43"/>
      <c r="K75" s="43"/>
      <c r="L75" s="27" t="s">
        <v>5</v>
      </c>
      <c r="M75" s="27">
        <f t="shared" ref="M75:M80" si="36">SUM(D75+F75+H75+J75)</f>
        <v>0</v>
      </c>
      <c r="N75" s="27">
        <f t="shared" ref="N75:N80" si="37">SUM(E75+G75+I75+K75)</f>
        <v>0</v>
      </c>
    </row>
    <row r="76" spans="1:14" ht="27" customHeight="1" x14ac:dyDescent="0.2">
      <c r="A76" s="18" t="s">
        <v>65</v>
      </c>
      <c r="B76" s="63"/>
      <c r="C76" s="13">
        <v>292</v>
      </c>
      <c r="D76" s="19">
        <v>4000</v>
      </c>
      <c r="E76" s="43"/>
      <c r="F76" s="43"/>
      <c r="G76" s="43"/>
      <c r="H76" s="43"/>
      <c r="I76" s="43"/>
      <c r="J76" s="43"/>
      <c r="K76" s="43"/>
      <c r="L76" s="27" t="s">
        <v>5</v>
      </c>
      <c r="M76" s="27">
        <f t="shared" si="36"/>
        <v>4000</v>
      </c>
      <c r="N76" s="27">
        <f t="shared" si="37"/>
        <v>0</v>
      </c>
    </row>
    <row r="77" spans="1:14" ht="27" customHeight="1" x14ac:dyDescent="0.2">
      <c r="A77" s="18" t="s">
        <v>66</v>
      </c>
      <c r="B77" s="63"/>
      <c r="C77" s="13">
        <v>293</v>
      </c>
      <c r="D77" s="19"/>
      <c r="E77" s="43"/>
      <c r="F77" s="43"/>
      <c r="G77" s="43"/>
      <c r="H77" s="43"/>
      <c r="I77" s="43"/>
      <c r="J77" s="43"/>
      <c r="K77" s="43"/>
      <c r="L77" s="27" t="s">
        <v>5</v>
      </c>
      <c r="M77" s="27">
        <f t="shared" si="36"/>
        <v>0</v>
      </c>
      <c r="N77" s="27">
        <f t="shared" si="37"/>
        <v>0</v>
      </c>
    </row>
    <row r="78" spans="1:14" ht="16.5" customHeight="1" x14ac:dyDescent="0.2">
      <c r="A78" s="18" t="s">
        <v>67</v>
      </c>
      <c r="B78" s="63"/>
      <c r="C78" s="13">
        <v>295</v>
      </c>
      <c r="D78" s="19"/>
      <c r="E78" s="43"/>
      <c r="F78" s="43"/>
      <c r="G78" s="43"/>
      <c r="H78" s="43"/>
      <c r="I78" s="43"/>
      <c r="J78" s="43"/>
      <c r="K78" s="43"/>
      <c r="L78" s="27" t="s">
        <v>5</v>
      </c>
      <c r="M78" s="27">
        <f t="shared" si="36"/>
        <v>0</v>
      </c>
      <c r="N78" s="27">
        <f t="shared" si="37"/>
        <v>0</v>
      </c>
    </row>
    <row r="79" spans="1:14" ht="19.5" customHeight="1" x14ac:dyDescent="0.2">
      <c r="A79" s="18" t="s">
        <v>68</v>
      </c>
      <c r="B79" s="63"/>
      <c r="C79" s="13">
        <v>296</v>
      </c>
      <c r="D79" s="19"/>
      <c r="E79" s="43"/>
      <c r="F79" s="43"/>
      <c r="G79" s="43"/>
      <c r="H79" s="43"/>
      <c r="I79" s="43"/>
      <c r="J79" s="43"/>
      <c r="K79" s="43"/>
      <c r="L79" s="27" t="s">
        <v>5</v>
      </c>
      <c r="M79" s="27">
        <f t="shared" si="36"/>
        <v>0</v>
      </c>
      <c r="N79" s="27">
        <f t="shared" si="37"/>
        <v>0</v>
      </c>
    </row>
    <row r="80" spans="1:14" ht="15.75" customHeight="1" x14ac:dyDescent="0.2">
      <c r="A80" s="18" t="s">
        <v>69</v>
      </c>
      <c r="B80" s="64"/>
      <c r="C80" s="13">
        <v>297</v>
      </c>
      <c r="D80" s="19"/>
      <c r="E80" s="43"/>
      <c r="F80" s="43"/>
      <c r="G80" s="43"/>
      <c r="H80" s="43"/>
      <c r="I80" s="43"/>
      <c r="J80" s="43"/>
      <c r="K80" s="43"/>
      <c r="L80" s="27" t="s">
        <v>5</v>
      </c>
      <c r="M80" s="27">
        <f t="shared" si="36"/>
        <v>0</v>
      </c>
      <c r="N80" s="27">
        <f t="shared" si="37"/>
        <v>0</v>
      </c>
    </row>
    <row r="81" spans="1:14" x14ac:dyDescent="0.2">
      <c r="A81" s="25" t="s">
        <v>17</v>
      </c>
      <c r="B81" s="25"/>
      <c r="C81" s="38"/>
      <c r="D81" s="34" t="s">
        <v>5</v>
      </c>
      <c r="E81" s="34" t="s">
        <v>5</v>
      </c>
      <c r="F81" s="34" t="s">
        <v>5</v>
      </c>
      <c r="G81" s="34" t="s">
        <v>5</v>
      </c>
      <c r="H81" s="34" t="s">
        <v>5</v>
      </c>
      <c r="I81" s="34" t="s">
        <v>5</v>
      </c>
      <c r="J81" s="34" t="s">
        <v>5</v>
      </c>
      <c r="K81" s="34" t="s">
        <v>5</v>
      </c>
      <c r="L81" s="19"/>
      <c r="M81" s="27" t="s">
        <v>5</v>
      </c>
      <c r="N81" s="27">
        <f>SUM(L81)</f>
        <v>0</v>
      </c>
    </row>
    <row r="82" spans="1:14" x14ac:dyDescent="0.2">
      <c r="A82" s="21" t="s">
        <v>11</v>
      </c>
      <c r="B82" s="21"/>
      <c r="C82" s="39"/>
      <c r="D82" s="37">
        <f>D9-D27</f>
        <v>0</v>
      </c>
      <c r="E82" s="37"/>
      <c r="F82" s="37">
        <f>F9-F27</f>
        <v>0</v>
      </c>
      <c r="G82" s="37">
        <f t="shared" ref="G82:L82" si="38">G9-G27</f>
        <v>0</v>
      </c>
      <c r="H82" s="37">
        <f t="shared" si="38"/>
        <v>0</v>
      </c>
      <c r="I82" s="37">
        <f t="shared" si="38"/>
        <v>0</v>
      </c>
      <c r="J82" s="37"/>
      <c r="K82" s="37"/>
      <c r="L82" s="37">
        <f t="shared" si="38"/>
        <v>0</v>
      </c>
      <c r="M82" s="37"/>
      <c r="N82" s="37"/>
    </row>
    <row r="83" spans="1:14" s="2" customFormat="1" x14ac:dyDescent="0.2">
      <c r="A83" s="23" t="s">
        <v>12</v>
      </c>
      <c r="B83" s="23"/>
      <c r="C83" s="24"/>
      <c r="D83" s="27" t="s">
        <v>5</v>
      </c>
      <c r="E83" s="29">
        <f>E9-E27</f>
        <v>0</v>
      </c>
      <c r="F83" s="27" t="s">
        <v>5</v>
      </c>
      <c r="G83" s="29">
        <f>G6+G9-G27</f>
        <v>0</v>
      </c>
      <c r="H83" s="29"/>
      <c r="I83" s="29">
        <f>I6+I9-I27</f>
        <v>0</v>
      </c>
      <c r="J83" s="27"/>
      <c r="K83" s="29"/>
      <c r="L83" s="29">
        <f>L6+L9-L27</f>
        <v>0</v>
      </c>
      <c r="M83" s="27" t="s">
        <v>5</v>
      </c>
      <c r="N83" s="29">
        <f>E83+K83</f>
        <v>0</v>
      </c>
    </row>
    <row r="84" spans="1:14" x14ac:dyDescent="0.2">
      <c r="A84" s="12" t="s">
        <v>6</v>
      </c>
      <c r="B84" s="12"/>
      <c r="C84" s="12"/>
      <c r="D84" s="40" t="str">
        <f>D83</f>
        <v>х</v>
      </c>
      <c r="E84" s="41">
        <f>E83</f>
        <v>0</v>
      </c>
      <c r="F84" s="20" t="str">
        <f>F83</f>
        <v>х</v>
      </c>
      <c r="G84" s="41">
        <f>G83-G85</f>
        <v>0</v>
      </c>
      <c r="H84" s="20" t="s">
        <v>5</v>
      </c>
      <c r="I84" s="41"/>
      <c r="J84" s="20">
        <f>J83</f>
        <v>0</v>
      </c>
      <c r="K84" s="41"/>
      <c r="L84" s="19"/>
      <c r="M84" s="27" t="s">
        <v>5</v>
      </c>
      <c r="N84" s="27">
        <f>SUM(E84+G84+I84+K84+J84)</f>
        <v>0</v>
      </c>
    </row>
    <row r="85" spans="1:14" x14ac:dyDescent="0.2">
      <c r="A85" s="22" t="s">
        <v>13</v>
      </c>
      <c r="B85" s="22"/>
      <c r="C85" s="12"/>
      <c r="D85" s="20" t="s">
        <v>5</v>
      </c>
      <c r="E85" s="19"/>
      <c r="F85" s="20" t="s">
        <v>5</v>
      </c>
      <c r="G85" s="19"/>
      <c r="H85" s="20" t="s">
        <v>5</v>
      </c>
      <c r="I85" s="19"/>
      <c r="J85" s="20" t="s">
        <v>5</v>
      </c>
      <c r="K85" s="19"/>
      <c r="L85" s="19"/>
      <c r="M85" s="27" t="s">
        <v>5</v>
      </c>
      <c r="N85" s="27">
        <f t="shared" ref="N85" si="39">SUM(E85+G85+I85+K85)</f>
        <v>0</v>
      </c>
    </row>
    <row r="86" spans="1:14" ht="12" customHeight="1" x14ac:dyDescent="0.2"/>
    <row r="87" spans="1:14" s="9" customFormat="1" ht="12.75" customHeight="1" outlineLevel="1" x14ac:dyDescent="0.25">
      <c r="A87" s="49" t="s">
        <v>73</v>
      </c>
      <c r="B87" s="42"/>
      <c r="C87" s="7"/>
      <c r="D87" s="54"/>
      <c r="E87" s="55"/>
      <c r="F87" s="55"/>
      <c r="G87" s="55"/>
      <c r="H87" s="11"/>
      <c r="I87" s="11"/>
      <c r="J87" s="8"/>
      <c r="K87" s="8"/>
      <c r="L87" s="8"/>
      <c r="M87" s="8"/>
      <c r="N87" s="8"/>
    </row>
    <row r="88" spans="1:14" s="9" customFormat="1" ht="15.75" customHeight="1" outlineLevel="1" x14ac:dyDescent="0.25">
      <c r="A88" s="49" t="s">
        <v>74</v>
      </c>
      <c r="B88" s="6"/>
      <c r="C88" s="7"/>
      <c r="D88" s="54"/>
      <c r="E88" s="54"/>
      <c r="F88" s="54"/>
      <c r="G88" s="55"/>
      <c r="H88" s="11"/>
      <c r="I88" s="11"/>
      <c r="J88" s="8"/>
      <c r="K88" s="8"/>
      <c r="L88" s="8"/>
      <c r="M88" s="8"/>
      <c r="N88" s="8"/>
    </row>
    <row r="89" spans="1:14" ht="24.75" customHeight="1" x14ac:dyDescent="0.25">
      <c r="A89" s="50" t="s">
        <v>75</v>
      </c>
      <c r="B89" s="4"/>
      <c r="C89" s="1"/>
      <c r="D89" s="56"/>
      <c r="E89" s="55"/>
      <c r="F89" s="55"/>
      <c r="G89" s="55"/>
      <c r="H89" s="11"/>
      <c r="I89" s="11"/>
      <c r="J89" s="3"/>
      <c r="K89" s="3"/>
    </row>
    <row r="90" spans="1:14" ht="15.75" x14ac:dyDescent="0.25">
      <c r="A90" s="50"/>
      <c r="B90" s="4"/>
      <c r="C90" s="1"/>
      <c r="D90" s="5"/>
    </row>
    <row r="91" spans="1:14" x14ac:dyDescent="0.2">
      <c r="C91" s="1"/>
    </row>
    <row r="92" spans="1:14" ht="15" x14ac:dyDescent="0.2">
      <c r="A92" s="4"/>
      <c r="B92" s="4"/>
      <c r="C92" s="1"/>
    </row>
  </sheetData>
  <mergeCells count="21">
    <mergeCell ref="A1:N1"/>
    <mergeCell ref="A2:N2"/>
    <mergeCell ref="A3:N3"/>
    <mergeCell ref="D4:E4"/>
    <mergeCell ref="F4:G4"/>
    <mergeCell ref="J4:K4"/>
    <mergeCell ref="H4:I4"/>
    <mergeCell ref="D87:G87"/>
    <mergeCell ref="D88:G88"/>
    <mergeCell ref="D89:G89"/>
    <mergeCell ref="M4:N4"/>
    <mergeCell ref="B34:B37"/>
    <mergeCell ref="B68:B69"/>
    <mergeCell ref="B74:B80"/>
    <mergeCell ref="B28:B30"/>
    <mergeCell ref="B38:B39"/>
    <mergeCell ref="B40:B48"/>
    <mergeCell ref="B49:B65"/>
    <mergeCell ref="B70:B71"/>
    <mergeCell ref="B72:B73"/>
    <mergeCell ref="B31:B33"/>
  </mergeCells>
  <phoneticPr fontId="3" type="noConversion"/>
  <pageMargins left="0.19685039370078741" right="0.19685039370078741" top="0.39370078740157483" bottom="0.39370078740157483" header="0" footer="0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User23</cp:lastModifiedBy>
  <cp:lastPrinted>2020-01-13T11:21:34Z</cp:lastPrinted>
  <dcterms:created xsi:type="dcterms:W3CDTF">2014-05-28T08:44:46Z</dcterms:created>
  <dcterms:modified xsi:type="dcterms:W3CDTF">2020-01-13T11:25:07Z</dcterms:modified>
</cp:coreProperties>
</file>